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3年度(R2決算)\"/>
    </mc:Choice>
  </mc:AlternateContent>
  <workbookProtection workbookAlgorithmName="SHA-512" workbookHashValue="+XlXLxXOxlHPAqkA+OUxCdrzwgQnra+KeGM8yRPrR+C0yZ/H2x+gEmU6uPwUMjVDHE4PnAJGXmFqt/2mdwea6g==" workbookSaltValue="mVIizL83jd+3dV13vVXRn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<sst xmlns="http://schemas.openxmlformats.org/spreadsheetml/2006/main" count="231" uniqueCount="118">
  <si>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</si>
  <si>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</si>
  <si>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</si>
  <si>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</si>
  <si>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</si>
  <si>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</si>
  <si>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</si>
  <si>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</si>
  <si>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</si>
  <si>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</si>
  <si>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</si>
  <si>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</si>
  <si>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</si>
  <si>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</si>
  <si>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</si>
  <si>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</si>
  <si>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</si>
  <si>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</si>
  <si>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</si>
  <si>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</si>
  <si>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</si>
  <si>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</si>
  <si>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</si>
  <si>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</si>
  <si>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</si>
  <si>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</si>
  <si>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</si>
  <si>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</si>
  <si>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</si>
  <si>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</si>
  <si>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</si>
  <si>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</si>
  <si>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</si>
  <si>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</si>
  <si>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</si>
  <si>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</si>
  <si>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</si>
  <si>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</si>
  <si>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</si>
  <si>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</si>
  <si>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</si>
  <si>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</si>
  <si>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</si>
  <si>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</si>
  <si>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</si>
  <si>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</si>
  <si>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</si>
  <si>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</si>
  <si>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</si>
  <si>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</si>
  <si>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</si>
  <si>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</si>
  <si>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</si>
  <si>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</si>
  <si>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</si>
  <si>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</si>
  <si>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</si>
  <si>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</si>
  <si>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</si>
  <si>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</si>
  <si>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</si>
  <si>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</si>
  <si>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</si>
  <si>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</si>
  <si>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</si>
  <si>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</si>
  <si>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</si>
  <si>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</si>
  <si>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</si>
  <si>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</si>
  <si>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</si>
  <si>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</si>
  <si>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</si>
  <si>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</si>
  <si>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</si>
  <si>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</si>
  <si>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</si>
  <si>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</si>
  <si>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</si>
  <si>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</si>
  <si>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</si>
  <si>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</si>
  <si>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</si>
  <si>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</si>
  <si>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</si>
  <si>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</si>
  <si>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</si>
  <si>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</si>
  <si>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</si>
  <si>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</si>
  <si>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</si>
  <si>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</si>
  <si>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</si>
  <si>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</si>
  <si>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</si>
  <si>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</si>
  <si>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</si>
  <si>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</si>
  <si>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</si>
  <si>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</si>
  <si>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</si>
  <si>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</si>
  <si>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</si>
  <si>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</si>
  <si>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</si>
  <si>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</si>
  <si>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</si>
  <si>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</si>
  <si>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</si>
  <si>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</si>
  <si>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</si>
  <si>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</si>
  <si>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</si>
  <si>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</si>
  <si>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</si>
  <si>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平成16年度供用開始のため耐用年数を経過した管渠はないことから、管渠老朽化率・管渠改善率ともに０％です。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</si>
  <si>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処理区域内の管渠の整備はほぼ完了していますが、人口減少など社会動態の変化に伴う使用料収入の減少が予想されます。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rPh sb="1" eb="3">
      <t>ショリ</t>
    </rPh>
    <rPh sb="24" eb="26">
      <t>ジンコウ</t>
    </rPh>
    <rPh sb="26" eb="28">
      <t>ゲンショウ</t>
    </rPh>
    <rPh sb="30" eb="32">
      <t>シャカイ</t>
    </rPh>
    <rPh sb="32" eb="34">
      <t>ドウタイ</t>
    </rPh>
    <rPh sb="35" eb="37">
      <t>ヘンカ</t>
    </rPh>
    <rPh sb="38" eb="39">
      <t>トモナ</t>
    </rPh>
    <rPh sb="40" eb="43">
      <t>シヨウリョウ</t>
    </rPh>
    <rPh sb="43" eb="45">
      <t>シュウニュウ</t>
    </rPh>
    <rPh sb="46" eb="48">
      <t>ゲンショウ</t>
    </rPh>
    <rPh sb="49" eb="51">
      <t>ヨソウ</t>
    </rPh>
    <phoneticPr fontId="4"/>
  </si>
  <si>
    <t>　収益的支出に対して不足する分は一般会計からの補助金で補填しているため、欠損金はありません。
  企業債残高対事業規模比率は、類似団体の平均値に比べると高い比率となっていますが、処理区域内の管渠の整備はほぼ終了しているため、比率は減少傾向にあります。
　水洗化率が低いことに加え、施設の修繕等による経費が増加した年度は汚水処理原価が高くなり、経費回収率が下がっています。
　平成16年に供用開始し、管渠の整備を進めながら接続率の増加についても推進してきましたが、水洗化率は類似団体の平均値に比べると低い状況となっています。
　また、この処理区域は、観光地（温泉）と少子高齢化が進んだ地域であり、景気の変動による有客数や人口減少が営業収益に影響しています。
　今後はさらなる下水道への接続推進を図るとともに、使用料の見直しや、処理場の効率的な汚水処理の実施と維持管理経費の節減を図り、経営の平準化に努めます。</t>
    <rPh sb="112" eb="114">
      <t>ヒリツ</t>
    </rPh>
    <rPh sb="115" eb="117">
      <t>ゲンショウ</t>
    </rPh>
    <rPh sb="117" eb="119">
      <t>ケイコウ</t>
    </rPh>
    <rPh sb="137" eb="138">
      <t>クワ</t>
    </rPh>
    <rPh sb="140" eb="142">
      <t>シセツ</t>
    </rPh>
    <rPh sb="143" eb="145">
      <t>シュウゼン</t>
    </rPh>
    <rPh sb="145" eb="146">
      <t>トウ</t>
    </rPh>
    <rPh sb="149" eb="151">
      <t>ケイヒ</t>
    </rPh>
    <rPh sb="152" eb="154">
      <t>ゾウカ</t>
    </rPh>
    <rPh sb="156" eb="158">
      <t>ネンド</t>
    </rPh>
    <rPh sb="159" eb="161">
      <t>オスイ</t>
    </rPh>
    <rPh sb="161" eb="163">
      <t>ショリ</t>
    </rPh>
    <rPh sb="163" eb="165">
      <t>ゲンカ</t>
    </rPh>
    <rPh sb="166" eb="167">
      <t>タカ</t>
    </rPh>
    <rPh sb="171" eb="173">
      <t>ケイヒ</t>
    </rPh>
    <rPh sb="173" eb="175">
      <t>カイシュウ</t>
    </rPh>
    <rPh sb="175" eb="176">
      <t>リツ</t>
    </rPh>
    <rPh sb="177" eb="178">
      <t>サ</t>
    </rPh>
    <rPh sb="251" eb="253">
      <t>ジョウキョウ</t>
    </rPh>
    <rPh sb="274" eb="277">
      <t>カンコウチ</t>
    </rPh>
    <rPh sb="278" eb="280">
      <t>オンセン</t>
    </rPh>
    <rPh sb="282" eb="284">
      <t>ショウシ</t>
    </rPh>
    <rPh sb="284" eb="287">
      <t>コウレイカ</t>
    </rPh>
    <rPh sb="288" eb="289">
      <t>スス</t>
    </rPh>
    <rPh sb="291" eb="293">
      <t>チイキ</t>
    </rPh>
    <rPh sb="297" eb="299">
      <t>ケイキ</t>
    </rPh>
    <rPh sb="300" eb="302">
      <t>ヘンドウ</t>
    </rPh>
    <rPh sb="305" eb="306">
      <t>ユウ</t>
    </rPh>
    <rPh sb="306" eb="307">
      <t>キャク</t>
    </rPh>
    <rPh sb="307" eb="308">
      <t>スウ</t>
    </rPh>
    <rPh sb="309" eb="311">
      <t>ジンコウ</t>
    </rPh>
    <rPh sb="311" eb="313">
      <t>ゲンショウ</t>
    </rPh>
    <rPh sb="314" eb="316">
      <t>エイギョウ</t>
    </rPh>
    <rPh sb="316" eb="318">
      <t>シュウエキ</t>
    </rPh>
    <rPh sb="319" eb="321">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</si>
</sst>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C1-4064-BA9B-89EF42A5F3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0.36</c:v>
                </c:pt>
                <c:pt idx="4">
                  <c:v>0.39</c:v>
                </c:pt>
              </c:numCache>
            </c:numRef>
          </c:val>
          <c:smooth val="0"/>
          <c:extLst>
            <c:ext xmlns:c16="http://schemas.microsoft.com/office/drawing/2014/chart" uri="{C3380CC4-5D6E-409C-BE32-E72D297353CC}">
              <c16:uniqueId val="{00000001-04C1-4064-BA9B-89EF42A5F3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c:v>
                </c:pt>
                <c:pt idx="1">
                  <c:v>37.43</c:v>
                </c:pt>
                <c:pt idx="2">
                  <c:v>34.43</c:v>
                </c:pt>
                <c:pt idx="3">
                  <c:v>34.14</c:v>
                </c:pt>
                <c:pt idx="4">
                  <c:v>27.57</c:v>
                </c:pt>
              </c:numCache>
            </c:numRef>
          </c:val>
          <c:extLst>
            <c:ext xmlns:c16="http://schemas.microsoft.com/office/drawing/2014/chart" uri="{C3380CC4-5D6E-409C-BE32-E72D297353CC}">
              <c16:uniqueId val="{00000000-F330-4CA4-AA36-DB21D3DADD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42.47</c:v>
                </c:pt>
                <c:pt idx="4">
                  <c:v>42.4</c:v>
                </c:pt>
              </c:numCache>
            </c:numRef>
          </c:val>
          <c:smooth val="0"/>
          <c:extLst>
            <c:ext xmlns:c16="http://schemas.microsoft.com/office/drawing/2014/chart" uri="{C3380CC4-5D6E-409C-BE32-E72D297353CC}">
              <c16:uniqueId val="{00000001-F330-4CA4-AA36-DB21D3DADD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35</c:v>
                </c:pt>
                <c:pt idx="1">
                  <c:v>34.619999999999997</c:v>
                </c:pt>
                <c:pt idx="2">
                  <c:v>36.86</c:v>
                </c:pt>
                <c:pt idx="3">
                  <c:v>36.9</c:v>
                </c:pt>
                <c:pt idx="4">
                  <c:v>55.66</c:v>
                </c:pt>
              </c:numCache>
            </c:numRef>
          </c:val>
          <c:extLst>
            <c:ext xmlns:c16="http://schemas.microsoft.com/office/drawing/2014/chart" uri="{C3380CC4-5D6E-409C-BE32-E72D297353CC}">
              <c16:uniqueId val="{00000000-0E16-4573-964E-FC895E8301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83.75</c:v>
                </c:pt>
                <c:pt idx="4">
                  <c:v>84.19</c:v>
                </c:pt>
              </c:numCache>
            </c:numRef>
          </c:val>
          <c:smooth val="0"/>
          <c:extLst>
            <c:ext xmlns:c16="http://schemas.microsoft.com/office/drawing/2014/chart" uri="{C3380CC4-5D6E-409C-BE32-E72D297353CC}">
              <c16:uniqueId val="{00000001-0E16-4573-964E-FC895E8301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100.48</c:v>
                </c:pt>
              </c:numCache>
            </c:numRef>
          </c:val>
          <c:extLst>
            <c:ext xmlns:c16="http://schemas.microsoft.com/office/drawing/2014/chart" uri="{C3380CC4-5D6E-409C-BE32-E72D297353CC}">
              <c16:uniqueId val="{00000000-DDB2-40FE-B456-AA2E3F050B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98.04</c:v>
                </c:pt>
                <c:pt idx="1">
                  <c:v>99.91</c:v>
                </c:pt>
                <c:pt idx="2">
                  <c:v>98.03</c:v>
                </c:pt>
                <c:pt idx="3">
                  <c:v>102.73</c:v>
                </c:pt>
                <c:pt idx="4">
                  <c:v>105.78</c:v>
                </c:pt>
              </c:numCache>
            </c:numRef>
          </c:val>
          <c:smooth val="0"/>
          <c:extLst>
            <c:ext xmlns:c16="http://schemas.microsoft.com/office/drawing/2014/chart" uri="{C3380CC4-5D6E-409C-BE32-E72D297353CC}">
              <c16:uniqueId val="{00000001-DDB2-40FE-B456-AA2E3F050B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36.4</c:v>
                </c:pt>
                <c:pt idx="1">
                  <c:v>39.03</c:v>
                </c:pt>
                <c:pt idx="2">
                  <c:v>41.7</c:v>
                </c:pt>
                <c:pt idx="3">
                  <c:v>44.37</c:v>
                </c:pt>
                <c:pt idx="4">
                  <c:v>22.64</c:v>
                </c:pt>
              </c:numCache>
            </c:numRef>
          </c:val>
          <c:extLst>
            <c:ext xmlns:c16="http://schemas.microsoft.com/office/drawing/2014/chart" uri="{C3380CC4-5D6E-409C-BE32-E72D297353CC}">
              <c16:uniqueId val="{00000000-379E-40C4-BE46-B0E7558666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18.920000000000002</c:v>
                </c:pt>
                <c:pt idx="1">
                  <c:v>14.76</c:v>
                </c:pt>
                <c:pt idx="2">
                  <c:v>15.02</c:v>
                </c:pt>
                <c:pt idx="3">
                  <c:v>24.68</c:v>
                </c:pt>
                <c:pt idx="4">
                  <c:v>21.36</c:v>
                </c:pt>
              </c:numCache>
            </c:numRef>
          </c:val>
          <c:smooth val="0"/>
          <c:extLst>
            <c:ext xmlns:c16="http://schemas.microsoft.com/office/drawing/2014/chart" uri="{C3380CC4-5D6E-409C-BE32-E72D297353CC}">
              <c16:uniqueId val="{00000001-379E-40C4-BE46-B0E7558666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CB-4ECB-B06F-D6E597E191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84CB-4ECB-B06F-D6E597E191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86-414B-A213-BB5A5BE345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208.1</c:v>
                </c:pt>
                <c:pt idx="1">
                  <c:v>148.76</c:v>
                </c:pt>
                <c:pt idx="2">
                  <c:v>179.15</c:v>
                </c:pt>
                <c:pt idx="3">
                  <c:v>94.97</c:v>
                </c:pt>
                <c:pt idx="4">
                  <c:v>63.96</c:v>
                </c:pt>
              </c:numCache>
            </c:numRef>
          </c:val>
          <c:smooth val="0"/>
          <c:extLst>
            <c:ext xmlns:c16="http://schemas.microsoft.com/office/drawing/2014/chart" uri="{C3380CC4-5D6E-409C-BE32-E72D297353CC}">
              <c16:uniqueId val="{00000001-5A86-414B-A213-BB5A5BE345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1002.94</c:v>
                </c:pt>
                <c:pt idx="1">
                  <c:v>921.53</c:v>
                </c:pt>
                <c:pt idx="2">
                  <c:v>939.55</c:v>
                </c:pt>
                <c:pt idx="3">
                  <c:v>891.25</c:v>
                </c:pt>
                <c:pt idx="4">
                  <c:v>384.5</c:v>
                </c:pt>
              </c:numCache>
            </c:numRef>
          </c:val>
          <c:extLst>
            <c:ext xmlns:c16="http://schemas.microsoft.com/office/drawing/2014/chart" uri="{C3380CC4-5D6E-409C-BE32-E72D297353CC}">
              <c16:uniqueId val="{00000000-7C37-467E-90B5-3E63DDF9CB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75.290000000000006</c:v>
                </c:pt>
                <c:pt idx="1">
                  <c:v>129.05000000000001</c:v>
                </c:pt>
                <c:pt idx="2">
                  <c:v>131.47999999999999</c:v>
                </c:pt>
                <c:pt idx="3">
                  <c:v>47.72</c:v>
                </c:pt>
                <c:pt idx="4">
                  <c:v>44.24</c:v>
                </c:pt>
              </c:numCache>
            </c:numRef>
          </c:val>
          <c:smooth val="0"/>
          <c:extLst>
            <c:ext xmlns:c16="http://schemas.microsoft.com/office/drawing/2014/chart" uri="{C3380CC4-5D6E-409C-BE32-E72D297353CC}">
              <c16:uniqueId val="{00000001-7C37-467E-90B5-3E63DDF9CB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3957.84</c:v>
                </c:pt>
                <c:pt idx="1">
                  <c:v>3171.78</c:v>
                </c:pt>
                <c:pt idx="2">
                  <c:v>3090.96</c:v>
                </c:pt>
                <c:pt idx="3">
                  <c:v>2798.39</c:v>
                </c:pt>
                <c:pt idx="4">
                  <c:v>2947.13</c:v>
                </c:pt>
              </c:numCache>
            </c:numRef>
          </c:val>
          <c:extLst>
            <c:ext xmlns:c16="http://schemas.microsoft.com/office/drawing/2014/chart" uri="{C3380CC4-5D6E-409C-BE32-E72D297353CC}">
              <c16:uniqueId val="{00000000-BE09-4ECF-9B96-5D63F686B2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1206.79</c:v>
                </c:pt>
                <c:pt idx="4">
                  <c:v>1258.43</c:v>
                </c:pt>
              </c:numCache>
            </c:numRef>
          </c:val>
          <c:smooth val="0"/>
          <c:extLst>
            <c:ext xmlns:c16="http://schemas.microsoft.com/office/drawing/2014/chart" uri="{C3380CC4-5D6E-409C-BE32-E72D297353CC}">
              <c16:uniqueId val="{00000001-BE09-4ECF-9B96-5D63F686B2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34.340000000000003</c:v>
                </c:pt>
                <c:pt idx="1">
                  <c:v>39.22</c:v>
                </c:pt>
                <c:pt idx="2">
                  <c:v>26.52</c:v>
                </c:pt>
                <c:pt idx="3">
                  <c:v>37.39</c:v>
                </c:pt>
                <c:pt idx="4">
                  <c:v>26.16</c:v>
                </c:pt>
              </c:numCache>
            </c:numRef>
          </c:val>
          <c:extLst>
            <c:ext xmlns:c16="http://schemas.microsoft.com/office/drawing/2014/chart" uri="{C3380CC4-5D6E-409C-BE32-E72D297353CC}">
              <c16:uniqueId val="{00000000-8F2D-4034-B4D5-0199139AC8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71.84</c:v>
                </c:pt>
                <c:pt idx="4">
                  <c:v>73.36</c:v>
                </c:pt>
              </c:numCache>
            </c:numRef>
          </c:val>
          <c:smooth val="0"/>
          <c:extLst>
            <c:ext xmlns:c16="http://schemas.microsoft.com/office/drawing/2014/chart" uri="{C3380CC4-5D6E-409C-BE32-E72D297353CC}">
              <c16:uniqueId val="{00000001-8F2D-4034-B4D5-0199139AC8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353.14</c:v>
                </c:pt>
                <c:pt idx="1">
                  <c:v>310.05</c:v>
                </c:pt>
                <c:pt idx="2">
                  <c:v>457.39</c:v>
                </c:pt>
                <c:pt idx="3">
                  <c:v>324.67</c:v>
                </c:pt>
                <c:pt idx="4">
                  <c:v>532.05999999999995</c:v>
                </c:pt>
              </c:numCache>
            </c:numRef>
          </c:val>
          <c:extLst>
            <c:ext xmlns:c16="http://schemas.microsoft.com/office/drawing/2014/chart" uri="{C3380CC4-5D6E-409C-BE32-E72D297353CC}">
              <c16:uniqueId val="{00000000-C896-433E-8AB4-1E760B2D7E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228.47</c:v>
                </c:pt>
                <c:pt idx="4">
                  <c:v>224.88</c:v>
                </c:pt>
              </c:numCache>
            </c:numRef>
          </c:val>
          <c:smooth val="0"/>
          <c:extLst>
            <c:ext xmlns:c16="http://schemas.microsoft.com/office/drawing/2014/chart" uri="{C3380CC4-5D6E-409C-BE32-E72D297353CC}">
              <c16:uniqueId val="{00000001-C896-433E-8AB4-1E760B2D7E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53654</v>
      </c>
      <c r="AM8" s="51"/>
      <c r="AN8" s="51"/>
      <c r="AO8" s="51"/>
      <c r="AP8" s="51"/>
      <c r="AQ8" s="51"/>
      <c r="AR8" s="51"/>
      <c r="AS8" s="51"/>
      <c r="AT8" s="46">
        <f>データ!T6</f>
        <v>344.42</v>
      </c>
      <c r="AU8" s="46"/>
      <c r="AV8" s="46"/>
      <c r="AW8" s="46"/>
      <c r="AX8" s="46"/>
      <c r="AY8" s="46"/>
      <c r="AZ8" s="46"/>
      <c r="BA8" s="46"/>
      <c r="BB8" s="46">
        <f>データ!U6</f>
        <v>155.78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75.319999999999993</v>
      </c>
      <c r="J10" s="46"/>
      <c r="K10" s="46"/>
      <c r="L10" s="46"/>
      <c r="M10" s="46"/>
      <c r="N10" s="46"/>
      <c r="O10" s="46"/>
      <c r="P10" s="46">
        <f>データ!P6</f>
        <v>3.13</v>
      </c>
      <c r="Q10" s="46"/>
      <c r="R10" s="46"/>
      <c r="S10" s="46"/>
      <c r="T10" s="46"/>
      <c r="U10" s="46"/>
      <c r="V10" s="46"/>
      <c r="W10" s="46">
        <f>データ!Q6</f>
        <v>110.3</v>
      </c>
      <c r="X10" s="46"/>
      <c r="Y10" s="46"/>
      <c r="Z10" s="46"/>
      <c r="AA10" s="46"/>
      <c r="AB10" s="46"/>
      <c r="AC10" s="46"/>
      <c r="AD10" s="51">
        <f>データ!R6</f>
        <v>2090</v>
      </c>
      <c r="AE10" s="51"/>
      <c r="AF10" s="51"/>
      <c r="AG10" s="51"/>
      <c r="AH10" s="51"/>
      <c r="AI10" s="51"/>
      <c r="AJ10" s="51"/>
      <c r="AK10" s="2"/>
      <c r="AL10" s="51">
        <f>データ!V6</f>
        <v>1669</v>
      </c>
      <c r="AM10" s="51"/>
      <c r="AN10" s="51"/>
      <c r="AO10" s="51"/>
      <c r="AP10" s="51"/>
      <c r="AQ10" s="51"/>
      <c r="AR10" s="51"/>
      <c r="AS10" s="51"/>
      <c r="AT10" s="46">
        <f>データ!W6</f>
        <v>1.0900000000000001</v>
      </c>
      <c r="AU10" s="46"/>
      <c r="AV10" s="46"/>
      <c r="AW10" s="46"/>
      <c r="AX10" s="46"/>
      <c r="AY10" s="46"/>
      <c r="AZ10" s="46"/>
      <c r="BA10" s="46"/>
      <c r="BB10" s="46">
        <f>データ!X6</f>
        <v>1531.19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JU0cWmOxU0KSJ/1CbYZoauvW9MQFtkzbBEZ4ZIRID5DfCbTfO9fLhIvqApbfq+IcLXEOy1pymbzPC8llzr5NYA==" saltValue="Z0MVYSOcNRONXUHQCCew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72109</v>
      </c>
      <c r="D6" s="33">
        <f t="shared" si="3"/>
        <v>46</v>
      </c>
      <c r="E6" s="33">
        <f t="shared" si="3"/>
        <v>17</v>
      </c>
      <c r="F6" s="33">
        <f t="shared" si="3"/>
        <v>4</v>
      </c>
      <c r="G6" s="33">
        <f t="shared" si="3"/>
        <v>0</v>
      </c>
      <c r="H6" s="33" t="str">
        <f t="shared" si="3"/>
        <v>福島県　二本松市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75.319999999999993</v>
      </c>
      <c r="P6" s="34">
        <f t="shared" si="3"/>
        <v>3.13</v>
      </c>
      <c r="Q6" s="34">
        <f t="shared" si="3"/>
        <v>110.3</v>
      </c>
      <c r="R6" s="34">
        <f t="shared" si="3"/>
        <v>2090</v>
      </c>
      <c r="S6" s="34">
        <f t="shared" si="3"/>
        <v>53654</v>
      </c>
      <c r="T6" s="34">
        <f t="shared" si="3"/>
        <v>344.42</v>
      </c>
      <c r="U6" s="34">
        <f t="shared" si="3"/>
        <v>155.78</v>
      </c>
      <c r="V6" s="34">
        <f t="shared" si="3"/>
        <v>1669</v>
      </c>
      <c r="W6" s="34">
        <f t="shared" si="3"/>
        <v>1.0900000000000001</v>
      </c>
      <c r="X6" s="34">
        <f t="shared" si="3"/>
        <v>1531.19</v>
      </c>
      <c r="Y6" s="35">
        <f>IF(Y7="",NA(),Y7)</f>
        <v>100</v>
      </c>
      <c r="Z6" s="35">
        <f t="shared" ref="Z6:AH6" si="4">IF(Z7="",NA(),Z7)</f>
        <v>100</v>
      </c>
      <c r="AA6" s="35">
        <f t="shared" si="4"/>
        <v>100</v>
      </c>
      <c r="AB6" s="35">
        <f t="shared" si="4"/>
        <v>100</v>
      </c>
      <c r="AC6" s="35">
        <f t="shared" si="4"/>
        <v>100.48</v>
      </c>
      <c r="AD6" s="35">
        <f t="shared" si="4"/>
        <v>98.04</v>
      </c>
      <c r="AE6" s="35">
        <f t="shared" si="4"/>
        <v>99.91</v>
      </c>
      <c r="AF6" s="35">
        <f t="shared" si="4"/>
        <v>98.03</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208.1</v>
      </c>
      <c r="AP6" s="35">
        <f t="shared" si="5"/>
        <v>148.76</v>
      </c>
      <c r="AQ6" s="35">
        <f t="shared" si="5"/>
        <v>179.15</v>
      </c>
      <c r="AR6" s="35">
        <f t="shared" si="5"/>
        <v>94.97</v>
      </c>
      <c r="AS6" s="35">
        <f t="shared" si="5"/>
        <v>63.96</v>
      </c>
      <c r="AT6" s="34" t="str">
        <f>IF(AT7="","",IF(AT7="-","【-】","【"&amp;SUBSTITUTE(TEXT(AT7,"#,##0.00"),"-","△")&amp;"】"))</f>
        <v>【61.55】</v>
      </c>
      <c r="AU6" s="35">
        <f>IF(AU7="",NA(),AU7)</f>
        <v>1002.94</v>
      </c>
      <c r="AV6" s="35">
        <f t="shared" ref="AV6:BD6" si="6">IF(AV7="",NA(),AV7)</f>
        <v>921.53</v>
      </c>
      <c r="AW6" s="35">
        <f t="shared" si="6"/>
        <v>939.55</v>
      </c>
      <c r="AX6" s="35">
        <f t="shared" si="6"/>
        <v>891.25</v>
      </c>
      <c r="AY6" s="35">
        <f t="shared" si="6"/>
        <v>384.5</v>
      </c>
      <c r="AZ6" s="35">
        <f t="shared" si="6"/>
        <v>75.290000000000006</v>
      </c>
      <c r="BA6" s="35">
        <f t="shared" si="6"/>
        <v>129.05000000000001</v>
      </c>
      <c r="BB6" s="35">
        <f t="shared" si="6"/>
        <v>131.47999999999999</v>
      </c>
      <c r="BC6" s="35">
        <f t="shared" si="6"/>
        <v>47.72</v>
      </c>
      <c r="BD6" s="35">
        <f t="shared" si="6"/>
        <v>44.24</v>
      </c>
      <c r="BE6" s="34" t="str">
        <f>IF(BE7="","",IF(BE7="-","【-】","【"&amp;SUBSTITUTE(TEXT(BE7,"#,##0.00"),"-","△")&amp;"】"))</f>
        <v>【45.34】</v>
      </c>
      <c r="BF6" s="35">
        <f>IF(BF7="",NA(),BF7)</f>
        <v>3957.84</v>
      </c>
      <c r="BG6" s="35">
        <f t="shared" ref="BG6:BO6" si="7">IF(BG7="",NA(),BG7)</f>
        <v>3171.78</v>
      </c>
      <c r="BH6" s="35">
        <f t="shared" si="7"/>
        <v>3090.96</v>
      </c>
      <c r="BI6" s="35">
        <f t="shared" si="7"/>
        <v>2798.39</v>
      </c>
      <c r="BJ6" s="35">
        <f t="shared" si="7"/>
        <v>2947.13</v>
      </c>
      <c r="BK6" s="35">
        <f t="shared" si="7"/>
        <v>1592.72</v>
      </c>
      <c r="BL6" s="35">
        <f t="shared" si="7"/>
        <v>1223.96</v>
      </c>
      <c r="BM6" s="35">
        <f t="shared" si="7"/>
        <v>1269.1500000000001</v>
      </c>
      <c r="BN6" s="35">
        <f t="shared" si="7"/>
        <v>1206.79</v>
      </c>
      <c r="BO6" s="35">
        <f t="shared" si="7"/>
        <v>1258.43</v>
      </c>
      <c r="BP6" s="34" t="str">
        <f>IF(BP7="","",IF(BP7="-","【-】","【"&amp;SUBSTITUTE(TEXT(BP7,"#,##0.00"),"-","△")&amp;"】"))</f>
        <v>【1,260.21】</v>
      </c>
      <c r="BQ6" s="35">
        <f>IF(BQ7="",NA(),BQ7)</f>
        <v>34.340000000000003</v>
      </c>
      <c r="BR6" s="35">
        <f t="shared" ref="BR6:BZ6" si="8">IF(BR7="",NA(),BR7)</f>
        <v>39.22</v>
      </c>
      <c r="BS6" s="35">
        <f t="shared" si="8"/>
        <v>26.52</v>
      </c>
      <c r="BT6" s="35">
        <f t="shared" si="8"/>
        <v>37.39</v>
      </c>
      <c r="BU6" s="35">
        <f t="shared" si="8"/>
        <v>26.16</v>
      </c>
      <c r="BV6" s="35">
        <f t="shared" si="8"/>
        <v>53.7</v>
      </c>
      <c r="BW6" s="35">
        <f t="shared" si="8"/>
        <v>61.54</v>
      </c>
      <c r="BX6" s="35">
        <f t="shared" si="8"/>
        <v>63.97</v>
      </c>
      <c r="BY6" s="35">
        <f t="shared" si="8"/>
        <v>71.84</v>
      </c>
      <c r="BZ6" s="35">
        <f t="shared" si="8"/>
        <v>73.36</v>
      </c>
      <c r="CA6" s="34" t="str">
        <f>IF(CA7="","",IF(CA7="-","【-】","【"&amp;SUBSTITUTE(TEXT(CA7,"#,##0.00"),"-","△")&amp;"】"))</f>
        <v>【75.29】</v>
      </c>
      <c r="CB6" s="35">
        <f>IF(CB7="",NA(),CB7)</f>
        <v>353.14</v>
      </c>
      <c r="CC6" s="35">
        <f t="shared" ref="CC6:CK6" si="9">IF(CC7="",NA(),CC7)</f>
        <v>310.05</v>
      </c>
      <c r="CD6" s="35">
        <f t="shared" si="9"/>
        <v>457.39</v>
      </c>
      <c r="CE6" s="35">
        <f t="shared" si="9"/>
        <v>324.67</v>
      </c>
      <c r="CF6" s="35">
        <f t="shared" si="9"/>
        <v>532.05999999999995</v>
      </c>
      <c r="CG6" s="35">
        <f t="shared" si="9"/>
        <v>300.35000000000002</v>
      </c>
      <c r="CH6" s="35">
        <f t="shared" si="9"/>
        <v>267.86</v>
      </c>
      <c r="CI6" s="35">
        <f t="shared" si="9"/>
        <v>256.82</v>
      </c>
      <c r="CJ6" s="35">
        <f t="shared" si="9"/>
        <v>228.47</v>
      </c>
      <c r="CK6" s="35">
        <f t="shared" si="9"/>
        <v>224.88</v>
      </c>
      <c r="CL6" s="34" t="str">
        <f>IF(CL7="","",IF(CL7="-","【-】","【"&amp;SUBSTITUTE(TEXT(CL7,"#,##0.00"),"-","△")&amp;"】"))</f>
        <v>【215.41】</v>
      </c>
      <c r="CM6" s="35">
        <f>IF(CM7="",NA(),CM7)</f>
        <v>39</v>
      </c>
      <c r="CN6" s="35">
        <f t="shared" ref="CN6:CV6" si="10">IF(CN7="",NA(),CN7)</f>
        <v>37.43</v>
      </c>
      <c r="CO6" s="35">
        <f t="shared" si="10"/>
        <v>34.43</v>
      </c>
      <c r="CP6" s="35">
        <f t="shared" si="10"/>
        <v>34.14</v>
      </c>
      <c r="CQ6" s="35">
        <f t="shared" si="10"/>
        <v>27.57</v>
      </c>
      <c r="CR6" s="35">
        <f t="shared" si="10"/>
        <v>37.72</v>
      </c>
      <c r="CS6" s="35">
        <f t="shared" si="10"/>
        <v>37.08</v>
      </c>
      <c r="CT6" s="35">
        <f t="shared" si="10"/>
        <v>37.46</v>
      </c>
      <c r="CU6" s="35">
        <f t="shared" si="10"/>
        <v>42.47</v>
      </c>
      <c r="CV6" s="35">
        <f t="shared" si="10"/>
        <v>42.4</v>
      </c>
      <c r="CW6" s="34" t="str">
        <f>IF(CW7="","",IF(CW7="-","【-】","【"&amp;SUBSTITUTE(TEXT(CW7,"#,##0.00"),"-","△")&amp;"】"))</f>
        <v>【42.90】</v>
      </c>
      <c r="CX6" s="35">
        <f>IF(CX7="",NA(),CX7)</f>
        <v>35</v>
      </c>
      <c r="CY6" s="35">
        <f t="shared" ref="CY6:DG6" si="11">IF(CY7="",NA(),CY7)</f>
        <v>34.619999999999997</v>
      </c>
      <c r="CZ6" s="35">
        <f t="shared" si="11"/>
        <v>36.86</v>
      </c>
      <c r="DA6" s="35">
        <f t="shared" si="11"/>
        <v>36.9</v>
      </c>
      <c r="DB6" s="35">
        <f t="shared" si="11"/>
        <v>55.66</v>
      </c>
      <c r="DC6" s="35">
        <f t="shared" si="11"/>
        <v>68.459999999999994</v>
      </c>
      <c r="DD6" s="35">
        <f t="shared" si="11"/>
        <v>67.22</v>
      </c>
      <c r="DE6" s="35">
        <f t="shared" si="11"/>
        <v>67.459999999999994</v>
      </c>
      <c r="DF6" s="35">
        <f t="shared" si="11"/>
        <v>83.75</v>
      </c>
      <c r="DG6" s="35">
        <f t="shared" si="11"/>
        <v>84.19</v>
      </c>
      <c r="DH6" s="34" t="str">
        <f>IF(DH7="","",IF(DH7="-","【-】","【"&amp;SUBSTITUTE(TEXT(DH7,"#,##0.00"),"-","△")&amp;"】"))</f>
        <v>【84.75】</v>
      </c>
      <c r="DI6" s="35">
        <f>IF(DI7="",NA(),DI7)</f>
        <v>36.4</v>
      </c>
      <c r="DJ6" s="35">
        <f t="shared" ref="DJ6:DR6" si="12">IF(DJ7="",NA(),DJ7)</f>
        <v>39.03</v>
      </c>
      <c r="DK6" s="35">
        <f t="shared" si="12"/>
        <v>41.7</v>
      </c>
      <c r="DL6" s="35">
        <f t="shared" si="12"/>
        <v>44.37</v>
      </c>
      <c r="DM6" s="35">
        <f t="shared" si="12"/>
        <v>22.64</v>
      </c>
      <c r="DN6" s="35">
        <f t="shared" si="12"/>
        <v>18.920000000000002</v>
      </c>
      <c r="DO6" s="35">
        <f t="shared" si="12"/>
        <v>14.76</v>
      </c>
      <c r="DP6" s="35">
        <f t="shared" si="12"/>
        <v>15.02</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0.36</v>
      </c>
      <c r="EN6" s="35">
        <f t="shared" si="14"/>
        <v>0.39</v>
      </c>
      <c r="EO6" s="34" t="str">
        <f>IF(EO7="","",IF(EO7="-","【-】","【"&amp;SUBSTITUTE(TEXT(EO7,"#,##0.00"),"-","△")&amp;"】"))</f>
        <v>【0.30】</v>
      </c>
    </row>
    <row r="7" spans="1:148" s="36" customFormat="1" x14ac:dyDescent="0.15">
      <c r="A7" s="28"/>
      <c r="B7" s="37">
        <v>2020</v>
      </c>
      <c r="C7" s="37">
        <v>72109</v>
      </c>
      <c r="D7" s="37">
        <v>46</v>
      </c>
      <c r="E7" s="37">
        <v>17</v>
      </c>
      <c r="F7" s="37">
        <v>4</v>
      </c>
      <c r="G7" s="37">
        <v>0</v>
      </c>
      <c r="H7" s="37" t="s">
        <v>96</v>
      </c>
      <c r="I7" s="37" t="s">
        <v>97</v>
      </c>
      <c r="J7" s="37" t="s">
        <v>98</v>
      </c>
      <c r="K7" s="37" t="s">
        <v>99</v>
      </c>
      <c r="L7" s="37" t="s">
        <v>100</v>
      </c>
      <c r="M7" s="37" t="s">
        <v>101</v>
      </c>
      <c r="N7" s="38" t="s">
        <v>102</v>
      </c>
      <c r="O7" s="38">
        <v>75.319999999999993</v>
      </c>
      <c r="P7" s="38">
        <v>3.13</v>
      </c>
      <c r="Q7" s="38">
        <v>110.3</v>
      </c>
      <c r="R7" s="38">
        <v>2090</v>
      </c>
      <c r="S7" s="38">
        <v>53654</v>
      </c>
      <c r="T7" s="38">
        <v>344.42</v>
      </c>
      <c r="U7" s="38">
        <v>155.78</v>
      </c>
      <c r="V7" s="38">
        <v>1669</v>
      </c>
      <c r="W7" s="38">
        <v>1.0900000000000001</v>
      </c>
      <c r="X7" s="38">
        <v>1531.19</v>
      </c>
      <c r="Y7" s="38">
        <v>100</v>
      </c>
      <c r="Z7" s="38">
        <v>100</v>
      </c>
      <c r="AA7" s="38">
        <v>100</v>
      </c>
      <c r="AB7" s="38">
        <v>100</v>
      </c>
      <c r="AC7" s="38">
        <v>100.48</v>
      </c>
      <c r="AD7" s="38">
        <v>98.04</v>
      </c>
      <c r="AE7" s="38">
        <v>99.91</v>
      </c>
      <c r="AF7" s="38">
        <v>98.03</v>
      </c>
      <c r="AG7" s="38">
        <v>102.73</v>
      </c>
      <c r="AH7" s="38">
        <v>105.78</v>
      </c>
      <c r="AI7" s="38">
        <v>104.83</v>
      </c>
      <c r="AJ7" s="38">
        <v>0</v>
      </c>
      <c r="AK7" s="38">
        <v>0</v>
      </c>
      <c r="AL7" s="38">
        <v>0</v>
      </c>
      <c r="AM7" s="38">
        <v>0</v>
      </c>
      <c r="AN7" s="38">
        <v>0</v>
      </c>
      <c r="AO7" s="38">
        <v>208.1</v>
      </c>
      <c r="AP7" s="38">
        <v>148.76</v>
      </c>
      <c r="AQ7" s="38">
        <v>179.15</v>
      </c>
      <c r="AR7" s="38">
        <v>94.97</v>
      </c>
      <c r="AS7" s="38">
        <v>63.96</v>
      </c>
      <c r="AT7" s="38">
        <v>61.55</v>
      </c>
      <c r="AU7" s="38">
        <v>1002.94</v>
      </c>
      <c r="AV7" s="38">
        <v>921.53</v>
      </c>
      <c r="AW7" s="38">
        <v>939.55</v>
      </c>
      <c r="AX7" s="38">
        <v>891.25</v>
      </c>
      <c r="AY7" s="38">
        <v>384.5</v>
      </c>
      <c r="AZ7" s="38">
        <v>75.290000000000006</v>
      </c>
      <c r="BA7" s="38">
        <v>129.05000000000001</v>
      </c>
      <c r="BB7" s="38">
        <v>131.47999999999999</v>
      </c>
      <c r="BC7" s="38">
        <v>47.72</v>
      </c>
      <c r="BD7" s="38">
        <v>44.24</v>
      </c>
      <c r="BE7" s="38">
        <v>45.34</v>
      </c>
      <c r="BF7" s="38">
        <v>3957.84</v>
      </c>
      <c r="BG7" s="38">
        <v>3171.78</v>
      </c>
      <c r="BH7" s="38">
        <v>3090.96</v>
      </c>
      <c r="BI7" s="38">
        <v>2798.39</v>
      </c>
      <c r="BJ7" s="38">
        <v>2947.13</v>
      </c>
      <c r="BK7" s="38">
        <v>1592.72</v>
      </c>
      <c r="BL7" s="38">
        <v>1223.96</v>
      </c>
      <c r="BM7" s="38">
        <v>1269.1500000000001</v>
      </c>
      <c r="BN7" s="38">
        <v>1206.79</v>
      </c>
      <c r="BO7" s="38">
        <v>1258.43</v>
      </c>
      <c r="BP7" s="38">
        <v>1260.21</v>
      </c>
      <c r="BQ7" s="38">
        <v>34.340000000000003</v>
      </c>
      <c r="BR7" s="38">
        <v>39.22</v>
      </c>
      <c r="BS7" s="38">
        <v>26.52</v>
      </c>
      <c r="BT7" s="38">
        <v>37.39</v>
      </c>
      <c r="BU7" s="38">
        <v>26.16</v>
      </c>
      <c r="BV7" s="38">
        <v>53.7</v>
      </c>
      <c r="BW7" s="38">
        <v>61.54</v>
      </c>
      <c r="BX7" s="38">
        <v>63.97</v>
      </c>
      <c r="BY7" s="38">
        <v>71.84</v>
      </c>
      <c r="BZ7" s="38">
        <v>73.36</v>
      </c>
      <c r="CA7" s="38">
        <v>75.290000000000006</v>
      </c>
      <c r="CB7" s="38">
        <v>353.14</v>
      </c>
      <c r="CC7" s="38">
        <v>310.05</v>
      </c>
      <c r="CD7" s="38">
        <v>457.39</v>
      </c>
      <c r="CE7" s="38">
        <v>324.67</v>
      </c>
      <c r="CF7" s="38">
        <v>532.05999999999995</v>
      </c>
      <c r="CG7" s="38">
        <v>300.35000000000002</v>
      </c>
      <c r="CH7" s="38">
        <v>267.86</v>
      </c>
      <c r="CI7" s="38">
        <v>256.82</v>
      </c>
      <c r="CJ7" s="38">
        <v>228.47</v>
      </c>
      <c r="CK7" s="38">
        <v>224.88</v>
      </c>
      <c r="CL7" s="38">
        <v>215.41</v>
      </c>
      <c r="CM7" s="38">
        <v>39</v>
      </c>
      <c r="CN7" s="38">
        <v>37.43</v>
      </c>
      <c r="CO7" s="38">
        <v>34.43</v>
      </c>
      <c r="CP7" s="38">
        <v>34.14</v>
      </c>
      <c r="CQ7" s="38">
        <v>27.57</v>
      </c>
      <c r="CR7" s="38">
        <v>37.72</v>
      </c>
      <c r="CS7" s="38">
        <v>37.08</v>
      </c>
      <c r="CT7" s="38">
        <v>37.46</v>
      </c>
      <c r="CU7" s="38">
        <v>42.47</v>
      </c>
      <c r="CV7" s="38">
        <v>42.4</v>
      </c>
      <c r="CW7" s="38">
        <v>42.9</v>
      </c>
      <c r="CX7" s="38">
        <v>35</v>
      </c>
      <c r="CY7" s="38">
        <v>34.619999999999997</v>
      </c>
      <c r="CZ7" s="38">
        <v>36.86</v>
      </c>
      <c r="DA7" s="38">
        <v>36.9</v>
      </c>
      <c r="DB7" s="38">
        <v>55.66</v>
      </c>
      <c r="DC7" s="38">
        <v>68.459999999999994</v>
      </c>
      <c r="DD7" s="38">
        <v>67.22</v>
      </c>
      <c r="DE7" s="38">
        <v>67.459999999999994</v>
      </c>
      <c r="DF7" s="38">
        <v>83.75</v>
      </c>
      <c r="DG7" s="38">
        <v>84.19</v>
      </c>
      <c r="DH7" s="38">
        <v>84.75</v>
      </c>
      <c r="DI7" s="38">
        <v>36.4</v>
      </c>
      <c r="DJ7" s="38">
        <v>39.03</v>
      </c>
      <c r="DK7" s="38">
        <v>41.7</v>
      </c>
      <c r="DL7" s="38">
        <v>44.37</v>
      </c>
      <c r="DM7" s="38">
        <v>22.64</v>
      </c>
      <c r="DN7" s="38">
        <v>18.920000000000002</v>
      </c>
      <c r="DO7" s="38">
        <v>14.76</v>
      </c>
      <c r="DP7" s="38">
        <v>15.02</v>
      </c>
      <c r="DQ7" s="38">
        <v>24.68</v>
      </c>
      <c r="DR7" s="38">
        <v>21.36</v>
      </c>
      <c r="DS7" s="38">
        <v>23.6</v>
      </c>
      <c r="DT7" s="38">
        <v>0</v>
      </c>
      <c r="DU7" s="38">
        <v>0</v>
      </c>
      <c r="DV7" s="38">
        <v>0</v>
      </c>
      <c r="DW7" s="38">
        <v>0</v>
      </c>
      <c r="DX7" s="38">
        <v>0</v>
      </c>
      <c r="DY7" s="38">
        <v>0</v>
      </c>
      <c r="DZ7" s="38">
        <v>0</v>
      </c>
      <c r="EA7" s="38">
        <v>0</v>
      </c>
      <c r="EB7" s="38">
        <v>8.6199999999999992</v>
      </c>
      <c r="EC7" s="38">
        <v>0.01</v>
      </c>
      <c r="ED7" s="38">
        <v>0.01</v>
      </c>
      <c r="EE7" s="38">
        <v>0</v>
      </c>
      <c r="EF7" s="38">
        <v>0</v>
      </c>
      <c r="EG7" s="38">
        <v>0</v>
      </c>
      <c r="EH7" s="38">
        <v>0</v>
      </c>
      <c r="EI7" s="38">
        <v>0</v>
      </c>
      <c r="EJ7" s="38">
        <v>0.13</v>
      </c>
      <c r="EK7" s="38">
        <v>0.13</v>
      </c>
      <c r="EL7" s="38">
        <v>0.09</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2022-01-25T06:31:33Z</cp:lastPrinted>
  <dcterms:created xsi:type="dcterms:W3CDTF">2021-12-03T07:22:15Z</dcterms:created>
  <dcterms:modified xsi:type="dcterms:W3CDTF">2022-01-25T08:00:52Z</dcterms:modified>
  <cp:category/>
</cp:coreProperties>
</file>