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経営課\01企業会計係\★常用文書\●決算統計\R02決算統計\20220114 公営企業に係る経営比較分析表（令和２年度決算）の分析等について\"/>
    </mc:Choice>
  </mc:AlternateContent>
  <workbookProtection workbookAlgorithmName="SHA-512" workbookHashValue="ltEPWKIKZp8plR97AQ0i60a56jUFsbnkJR4sNGoDAkPPNbLa593Ykquuem7WQ8Z6N8vIw97SqH/ymFGwO/MmVA==" workbookSaltValue="bjKdHTgGTXcqduSf8EWqy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<sst xmlns="http://schemas.openxmlformats.org/spreadsheetml/2006/main" count="320" uniqueCount="116">
  <si>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</si>
  <si>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</si>
  <si>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</si>
  <si>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</si>
  <si>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</si>
  <si>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</si>
  <si>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</si>
  <si>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</si>
  <si>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</si>
  <si>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</si>
  <si>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</si>
  <si>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</si>
  <si>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</si>
  <si>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</si>
  <si>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</si>
  <si>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</si>
  <si>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</si>
  <si>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</si>
  <si>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</si>
  <si>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</si>
  <si>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</si>
  <si>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</si>
  <si>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</si>
  <si>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</si>
  <si>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</si>
  <si>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</si>
  <si>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</si>
  <si>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</si>
  <si>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</si>
  <si>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</si>
  <si>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</si>
  <si>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</si>
  <si>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</si>
  <si>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</si>
  <si>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</si>
  <si>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</si>
  <si>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</si>
  <si>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</si>
  <si>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</si>
  <si>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</si>
  <si>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</si>
  <si>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</si>
  <si>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</si>
  <si>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</si>
  <si>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</si>
  <si>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</si>
  <si>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</si>
  <si>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</si>
  <si>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</si>
  <si>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</si>
  <si>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</si>
  <si>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</si>
  <si>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</si>
  <si>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</si>
  <si>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</si>
  <si>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</si>
  <si>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</si>
  <si>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</si>
  <si>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</si>
  <si>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</si>
  <si>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</si>
  <si>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</si>
  <si>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</si>
  <si>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</si>
  <si>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</si>
  <si>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</si>
  <si>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</si>
  <si>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</si>
  <si>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</si>
  <si>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</si>
  <si>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</si>
  <si>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</si>
  <si>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</si>
  <si>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</si>
  <si>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</si>
  <si>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</si>
  <si>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</si>
  <si>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</si>
  <si>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</si>
  <si>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</si>
  <si>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</si>
  <si>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</si>
  <si>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</si>
  <si>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</si>
  <si>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</si>
  <si>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</si>
  <si>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</si>
  <si>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</si>
  <si>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</si>
  <si>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</si>
  <si>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</si>
  <si>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</si>
  <si>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</si>
  <si>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</si>
  <si>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</si>
  <si>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</si>
  <si>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</si>
  <si>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</si>
  <si>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</si>
  <si>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</si>
  <si>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</si>
  <si>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</si>
  <si>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</si>
  <si>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</si>
  <si>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</si>
  <si>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</si>
  <si>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</si>
  <si>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</si>
  <si>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</si>
  <si>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</si>
  <si>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</si>
  <si>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</si>
  <si>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</si>
  <si>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昭和51年に事業着手、平成4年供用開始で、まもなく供用後30年となり、現時点で更新時期には至っていないが、早い段階での長期的な更新計画策定がが必要である。</t>
    <rPh sb="1" eb="3">
      <t>ショウワ</t>
    </rPh>
    <rPh sb="5" eb="6">
      <t>ネン</t>
    </rPh>
    <rPh sb="7" eb="9">
      <t>ジギョウ</t>
    </rPh>
    <rPh sb="9" eb="11">
      <t>チャクシュ</t>
    </rPh>
    <rPh sb="12" eb="14">
      <t>ヘイセイ</t>
    </rPh>
    <rPh sb="15" eb="16">
      <t>ネン</t>
    </rPh>
    <rPh sb="16" eb="18">
      <t>キョウヨウ</t>
    </rPh>
    <rPh sb="18" eb="20">
      <t>カイシ</t>
    </rPh>
    <rPh sb="26" eb="28">
      <t>キョウヨウ</t>
    </rPh>
    <rPh sb="28" eb="29">
      <t>ゴ</t>
    </rPh>
    <rPh sb="31" eb="32">
      <t>ネン</t>
    </rPh>
    <rPh sb="36" eb="39">
      <t>ゲンジテン</t>
    </rPh>
    <rPh sb="40" eb="42">
      <t>コウシン</t>
    </rPh>
    <rPh sb="42" eb="44">
      <t>ジキ</t>
    </rPh>
    <rPh sb="46" eb="47">
      <t>イタ</t>
    </rPh>
    <rPh sb="54" eb="55">
      <t>ハヤ</t>
    </rPh>
    <rPh sb="56" eb="58">
      <t>ダンカイ</t>
    </rPh>
    <rPh sb="60" eb="63">
      <t>チョウキテキ</t>
    </rPh>
    <rPh sb="64" eb="66">
      <t>コウシン</t>
    </rPh>
    <rPh sb="66" eb="68">
      <t>ケイカク</t>
    </rPh>
    <rPh sb="68" eb="70">
      <t>サクテイ</t>
    </rPh>
    <rPh sb="72" eb="74">
      <t>ヒツヨウ</t>
    </rPh>
    <phoneticPr fontId="4"/>
  </si>
  <si>
    <t>　経費回収率は100％となっているが、水洗化率の向上や使用料水準の適正化、経費節減等を図り、継続的に経営基盤の強化に取り組む必要がある。</t>
    <rPh sb="1" eb="3">
      <t>ケイヒ</t>
    </rPh>
    <rPh sb="3" eb="5">
      <t>カイシュウ</t>
    </rPh>
    <rPh sb="5" eb="6">
      <t>リツ</t>
    </rPh>
    <rPh sb="19" eb="22">
      <t>スイセンカ</t>
    </rPh>
    <rPh sb="22" eb="23">
      <t>リツ</t>
    </rPh>
    <rPh sb="24" eb="26">
      <t>コウジョウ</t>
    </rPh>
    <rPh sb="27" eb="30">
      <t>シヨウリョウ</t>
    </rPh>
    <rPh sb="30" eb="32">
      <t>スイジュン</t>
    </rPh>
    <rPh sb="33" eb="36">
      <t>テキセイカ</t>
    </rPh>
    <rPh sb="37" eb="39">
      <t>ケイヒ</t>
    </rPh>
    <rPh sb="39" eb="41">
      <t>セツゲン</t>
    </rPh>
    <rPh sb="41" eb="42">
      <t>ナド</t>
    </rPh>
    <rPh sb="43" eb="44">
      <t>ハカ</t>
    </rPh>
    <rPh sb="46" eb="49">
      <t>ケイゾクテキ</t>
    </rPh>
    <rPh sb="50" eb="52">
      <t>ケイエイ</t>
    </rPh>
    <rPh sb="52" eb="54">
      <t>キバン</t>
    </rPh>
    <rPh sb="55" eb="57">
      <t>キョウカ</t>
    </rPh>
    <rPh sb="58" eb="59">
      <t>ト</t>
    </rPh>
    <rPh sb="60" eb="61">
      <t>ク</t>
    </rPh>
    <rPh sb="62" eb="64">
      <t>ヒツヨウ</t>
    </rPh>
    <phoneticPr fontId="4"/>
  </si>
  <si>
    <t>①経常収支比率
　地方公営企業法適用初年度での指標が100％以上となっているが、今後も経営改善に向けた取組みが必要である。
③流動比率
　流動負債の約70％が建設改良費に充てられた企業債の償還金であり、接続率向上により今後数値上昇が見込まれるが、併せて使用料適正化へ向け、継続的な取組みが必要である。
④企業債残高対事業規模比率
　現在も新たな企業債を発行して管渠整備を行っているが、整備区域が人口密集地域から遠ざかっていることで整備延長に対する接続戸数の減少、さらに既に接続している使用者でも人口減少によって使用料収入が減少している。
⑤経費回収率
　数値は100％となっているが、今後も経営健全化に向けた取組みが必要である。
⑥汚水処理原価
　全国平均、類似団体平均よりも高い数値となっているため、今後も経営改善に向けた取組みが必要である。
⑦水洗化率
　新規接続も一定数あるものの、現在も新たな管渠整備によって処理区域が拡大しているため低い数値となっている。</t>
    <rPh sb="1" eb="3">
      <t>ケイジョウ</t>
    </rPh>
    <rPh sb="3" eb="5">
      <t>シュウシ</t>
    </rPh>
    <rPh sb="5" eb="7">
      <t>ヒリツ</t>
    </rPh>
    <rPh sb="9" eb="11">
      <t>チホウ</t>
    </rPh>
    <rPh sb="11" eb="13">
      <t>コウエイ</t>
    </rPh>
    <rPh sb="13" eb="15">
      <t>キギョウ</t>
    </rPh>
    <rPh sb="15" eb="16">
      <t>ホウ</t>
    </rPh>
    <rPh sb="16" eb="18">
      <t>テキヨウ</t>
    </rPh>
    <rPh sb="18" eb="21">
      <t>ショネンド</t>
    </rPh>
    <rPh sb="23" eb="25">
      <t>シヒョウ</t>
    </rPh>
    <rPh sb="30" eb="32">
      <t>イジョウ</t>
    </rPh>
    <rPh sb="40" eb="42">
      <t>コンゴ</t>
    </rPh>
    <rPh sb="43" eb="45">
      <t>ケイエイ</t>
    </rPh>
    <rPh sb="45" eb="47">
      <t>カイゼン</t>
    </rPh>
    <rPh sb="48" eb="49">
      <t>ム</t>
    </rPh>
    <rPh sb="51" eb="53">
      <t>トリク</t>
    </rPh>
    <rPh sb="55" eb="57">
      <t>ヒツヨウ</t>
    </rPh>
    <rPh sb="63" eb="65">
      <t>リュウドウ</t>
    </rPh>
    <rPh sb="65" eb="67">
      <t>ヒリツ</t>
    </rPh>
    <rPh sb="69" eb="71">
      <t>リュウドウ</t>
    </rPh>
    <rPh sb="71" eb="73">
      <t>フサイ</t>
    </rPh>
    <rPh sb="74" eb="75">
      <t>ヤク</t>
    </rPh>
    <rPh sb="79" eb="81">
      <t>ケンセツ</t>
    </rPh>
    <rPh sb="81" eb="83">
      <t>カイリョウ</t>
    </rPh>
    <rPh sb="83" eb="84">
      <t>ヒ</t>
    </rPh>
    <rPh sb="85" eb="86">
      <t>ア</t>
    </rPh>
    <rPh sb="90" eb="92">
      <t>キギョウ</t>
    </rPh>
    <rPh sb="92" eb="93">
      <t>サイ</t>
    </rPh>
    <rPh sb="94" eb="96">
      <t>ショウカン</t>
    </rPh>
    <rPh sb="96" eb="97">
      <t>キン</t>
    </rPh>
    <rPh sb="101" eb="103">
      <t>セツゾク</t>
    </rPh>
    <rPh sb="103" eb="104">
      <t>リツ</t>
    </rPh>
    <rPh sb="104" eb="106">
      <t>コウジョウ</t>
    </rPh>
    <rPh sb="109" eb="111">
      <t>コンゴ</t>
    </rPh>
    <rPh sb="111" eb="113">
      <t>スウチ</t>
    </rPh>
    <rPh sb="113" eb="115">
      <t>ジョウショウ</t>
    </rPh>
    <rPh sb="116" eb="118">
      <t>ミコ</t>
    </rPh>
    <rPh sb="123" eb="124">
      <t>アワ</t>
    </rPh>
    <rPh sb="126" eb="129">
      <t>シヨウリョウ</t>
    </rPh>
    <rPh sb="129" eb="132">
      <t>テキセイカ</t>
    </rPh>
    <rPh sb="133" eb="134">
      <t>ム</t>
    </rPh>
    <rPh sb="136" eb="139">
      <t>ケイゾクテキ</t>
    </rPh>
    <rPh sb="140" eb="142">
      <t>トリク</t>
    </rPh>
    <rPh sb="144" eb="146">
      <t>ヒツヨウ</t>
    </rPh>
    <rPh sb="152" eb="154">
      <t>キギョウ</t>
    </rPh>
    <rPh sb="154" eb="155">
      <t>サイ</t>
    </rPh>
    <rPh sb="155" eb="157">
      <t>ザンダカ</t>
    </rPh>
    <rPh sb="157" eb="158">
      <t>タイ</t>
    </rPh>
    <rPh sb="158" eb="160">
      <t>ジギョウ</t>
    </rPh>
    <rPh sb="160" eb="162">
      <t>キボ</t>
    </rPh>
    <rPh sb="162" eb="164">
      <t>ヒリツ</t>
    </rPh>
    <rPh sb="166" eb="168">
      <t>ゲンザイ</t>
    </rPh>
    <rPh sb="169" eb="170">
      <t>アラ</t>
    </rPh>
    <rPh sb="172" eb="174">
      <t>キギョウ</t>
    </rPh>
    <rPh sb="174" eb="175">
      <t>サイ</t>
    </rPh>
    <rPh sb="176" eb="178">
      <t>ハッコウ</t>
    </rPh>
    <rPh sb="180" eb="182">
      <t>カンキョ</t>
    </rPh>
    <rPh sb="182" eb="184">
      <t>セイビ</t>
    </rPh>
    <rPh sb="185" eb="186">
      <t>オコナ</t>
    </rPh>
    <rPh sb="192" eb="194">
      <t>セイビ</t>
    </rPh>
    <rPh sb="194" eb="196">
      <t>クイキ</t>
    </rPh>
    <rPh sb="197" eb="199">
      <t>ジンコウ</t>
    </rPh>
    <rPh sb="199" eb="201">
      <t>ミッシュウ</t>
    </rPh>
    <rPh sb="201" eb="203">
      <t>チイキ</t>
    </rPh>
    <rPh sb="205" eb="206">
      <t>トオ</t>
    </rPh>
    <rPh sb="215" eb="217">
      <t>セイビ</t>
    </rPh>
    <rPh sb="217" eb="219">
      <t>エンチョウ</t>
    </rPh>
    <rPh sb="220" eb="221">
      <t>タイ</t>
    </rPh>
    <rPh sb="223" eb="225">
      <t>セツゾク</t>
    </rPh>
    <rPh sb="225" eb="227">
      <t>コスウ</t>
    </rPh>
    <rPh sb="228" eb="230">
      <t>ゲンショウ</t>
    </rPh>
    <rPh sb="234" eb="235">
      <t>スデ</t>
    </rPh>
    <rPh sb="236" eb="238">
      <t>セツゾク</t>
    </rPh>
    <rPh sb="242" eb="245">
      <t>シヨウシャ</t>
    </rPh>
    <rPh sb="247" eb="249">
      <t>ジンコウ</t>
    </rPh>
    <rPh sb="249" eb="251">
      <t>ゲンショウ</t>
    </rPh>
    <rPh sb="255" eb="258">
      <t>シヨウリョウ</t>
    </rPh>
    <rPh sb="258" eb="260">
      <t>シュウニュウ</t>
    </rPh>
    <rPh sb="261" eb="263">
      <t>ゲンショウ</t>
    </rPh>
    <rPh sb="270" eb="272">
      <t>ケイヒ</t>
    </rPh>
    <rPh sb="272" eb="274">
      <t>カイシュウ</t>
    </rPh>
    <rPh sb="274" eb="275">
      <t>リツ</t>
    </rPh>
    <rPh sb="277" eb="279">
      <t>スウチ</t>
    </rPh>
    <rPh sb="292" eb="294">
      <t>コンゴ</t>
    </rPh>
    <rPh sb="295" eb="297">
      <t>ケイエイ</t>
    </rPh>
    <rPh sb="297" eb="300">
      <t>ケンゼンカ</t>
    </rPh>
    <rPh sb="301" eb="302">
      <t>ム</t>
    </rPh>
    <rPh sb="304" eb="306">
      <t>トリク</t>
    </rPh>
    <rPh sb="308" eb="310">
      <t>ヒツヨウ</t>
    </rPh>
    <rPh sb="316" eb="318">
      <t>オスイ</t>
    </rPh>
    <rPh sb="318" eb="320">
      <t>ショリ</t>
    </rPh>
    <rPh sb="320" eb="322">
      <t>ゲンカ</t>
    </rPh>
    <rPh sb="324" eb="326">
      <t>ゼンコク</t>
    </rPh>
    <rPh sb="326" eb="328">
      <t>ヘイキン</t>
    </rPh>
    <rPh sb="329" eb="331">
      <t>ルイジ</t>
    </rPh>
    <rPh sb="331" eb="333">
      <t>ダンタイ</t>
    </rPh>
    <rPh sb="333" eb="335">
      <t>ヘイキン</t>
    </rPh>
    <rPh sb="338" eb="339">
      <t>タカ</t>
    </rPh>
    <rPh sb="340" eb="342">
      <t>スウチ</t>
    </rPh>
    <rPh sb="351" eb="353">
      <t>コンゴ</t>
    </rPh>
    <rPh sb="354" eb="356">
      <t>ケイエイ</t>
    </rPh>
    <rPh sb="356" eb="358">
      <t>カイゼン</t>
    </rPh>
    <rPh sb="359" eb="360">
      <t>ム</t>
    </rPh>
    <rPh sb="362" eb="364">
      <t>トリク</t>
    </rPh>
    <rPh sb="366" eb="368">
      <t>ヒツヨウ</t>
    </rPh>
    <rPh sb="374" eb="377">
      <t>スイセンカ</t>
    </rPh>
    <rPh sb="377" eb="378">
      <t>リツ</t>
    </rPh>
    <rPh sb="380" eb="382">
      <t>シンキ</t>
    </rPh>
    <rPh sb="382" eb="384">
      <t>セツゾク</t>
    </rPh>
    <rPh sb="385" eb="388">
      <t>イッテイスウ</t>
    </rPh>
    <rPh sb="394" eb="396">
      <t>ゲンザイ</t>
    </rPh>
    <rPh sb="397" eb="398">
      <t>アラ</t>
    </rPh>
    <rPh sb="400" eb="402">
      <t>カンキョ</t>
    </rPh>
    <rPh sb="402" eb="404">
      <t>セイビ</t>
    </rPh>
    <rPh sb="408" eb="410">
      <t>ショリ</t>
    </rPh>
    <rPh sb="410" eb="412">
      <t>クイキ</t>
    </rPh>
    <rPh sb="413" eb="415">
      <t>カクダイ</t>
    </rPh>
    <rPh sb="421" eb="422">
      <t>ヒク</t>
    </rPh>
    <rPh sb="423" eb="425">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</si>
</sst>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6F6-4213-8116-FCD8CFED1A66}"/>
            </c:ext>
          </c:extLst>
        </c:ser>
        <c:dLbls>
          <c:showLegendKey val="0"/>
          <c:showVal val="0"/>
          <c:showCatName val="0"/>
          <c:showSerName val="0"/>
          <c:showPercent val="0"/>
          <c:showBubbleSize val="0"/>
        </c:dLbls>
        <c:gapWidth val="150"/>
        <c:axId val="345874352"/>
        <c:axId val="34587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xmlns:c16r2="http://schemas.microsoft.com/office/drawing/2015/06/chart">
            <c:ext xmlns:c16="http://schemas.microsoft.com/office/drawing/2014/chart" uri="{C3380CC4-5D6E-409C-BE32-E72D297353CC}">
              <c16:uniqueId val="{00000001-86F6-4213-8116-FCD8CFED1A66}"/>
            </c:ext>
          </c:extLst>
        </c:ser>
        <c:dLbls>
          <c:showLegendKey val="0"/>
          <c:showVal val="0"/>
          <c:showCatName val="0"/>
          <c:showSerName val="0"/>
          <c:showPercent val="0"/>
          <c:showBubbleSize val="0"/>
        </c:dLbls>
        <c:marker val="1"/>
        <c:smooth val="0"/>
        <c:axId val="345874352"/>
        <c:axId val="345874744"/>
      </c:lineChart>
      <c:dateAx>
        <c:axId val="345874352"/>
        <c:scaling>
          <c:orientation val="minMax"/>
        </c:scaling>
        <c:delete val="1"/>
        <c:axPos val="b"/>
        <c:numFmt formatCode="&quot;H&quot;yy" sourceLinked="1"/>
        <c:majorTickMark val="none"/>
        <c:minorTickMark val="none"/>
        <c:tickLblPos val="none"/>
        <c:crossAx val="345874744"/>
        <c:crosses val="autoZero"/>
        <c:auto val="1"/>
        <c:lblOffset val="100"/>
        <c:baseTimeUnit val="years"/>
      </c:dateAx>
      <c:valAx>
        <c:axId val="34587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7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1F-4830-8826-E02A7CFEFBC8}"/>
            </c:ext>
          </c:extLst>
        </c:ser>
        <c:dLbls>
          <c:showLegendKey val="0"/>
          <c:showVal val="0"/>
          <c:showCatName val="0"/>
          <c:showSerName val="0"/>
          <c:showPercent val="0"/>
          <c:showBubbleSize val="0"/>
        </c:dLbls>
        <c:gapWidth val="150"/>
        <c:axId val="345871608"/>
        <c:axId val="34587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61.51</c:v>
                </c:pt>
              </c:numCache>
            </c:numRef>
          </c:val>
          <c:smooth val="0"/>
          <c:extLst xmlns:c16r2="http://schemas.microsoft.com/office/drawing/2015/06/chart">
            <c:ext xmlns:c16="http://schemas.microsoft.com/office/drawing/2014/chart" uri="{C3380CC4-5D6E-409C-BE32-E72D297353CC}">
              <c16:uniqueId val="{00000001-021F-4830-8826-E02A7CFEFBC8}"/>
            </c:ext>
          </c:extLst>
        </c:ser>
        <c:dLbls>
          <c:showLegendKey val="0"/>
          <c:showVal val="0"/>
          <c:showCatName val="0"/>
          <c:showSerName val="0"/>
          <c:showPercent val="0"/>
          <c:showBubbleSize val="0"/>
        </c:dLbls>
        <c:marker val="1"/>
        <c:smooth val="0"/>
        <c:axId val="345871608"/>
        <c:axId val="345872392"/>
      </c:lineChart>
      <c:dateAx>
        <c:axId val="345871608"/>
        <c:scaling>
          <c:orientation val="minMax"/>
        </c:scaling>
        <c:delete val="1"/>
        <c:axPos val="b"/>
        <c:numFmt formatCode="&quot;H&quot;yy" sourceLinked="1"/>
        <c:majorTickMark val="none"/>
        <c:minorTickMark val="none"/>
        <c:tickLblPos val="none"/>
        <c:crossAx val="345872392"/>
        <c:crosses val="autoZero"/>
        <c:auto val="1"/>
        <c:lblOffset val="100"/>
        <c:baseTimeUnit val="years"/>
      </c:dateAx>
      <c:valAx>
        <c:axId val="34587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7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80.47</c:v>
                </c:pt>
              </c:numCache>
            </c:numRef>
          </c:val>
          <c:extLst xmlns:c16r2="http://schemas.microsoft.com/office/drawing/2015/06/chart">
            <c:ext xmlns:c16="http://schemas.microsoft.com/office/drawing/2014/chart" uri="{C3380CC4-5D6E-409C-BE32-E72D297353CC}">
              <c16:uniqueId val="{00000000-30B6-4945-B63C-CB842B2B5801}"/>
            </c:ext>
          </c:extLst>
        </c:ser>
        <c:dLbls>
          <c:showLegendKey val="0"/>
          <c:showVal val="0"/>
          <c:showCatName val="0"/>
          <c:showSerName val="0"/>
          <c:showPercent val="0"/>
          <c:showBubbleSize val="0"/>
        </c:dLbls>
        <c:gapWidth val="150"/>
        <c:axId val="347566216"/>
        <c:axId val="34757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85.82</c:v>
                </c:pt>
              </c:numCache>
            </c:numRef>
          </c:val>
          <c:smooth val="0"/>
          <c:extLst xmlns:c16r2="http://schemas.microsoft.com/office/drawing/2015/06/chart">
            <c:ext xmlns:c16="http://schemas.microsoft.com/office/drawing/2014/chart" uri="{C3380CC4-5D6E-409C-BE32-E72D297353CC}">
              <c16:uniqueId val="{00000001-30B6-4945-B63C-CB842B2B5801}"/>
            </c:ext>
          </c:extLst>
        </c:ser>
        <c:dLbls>
          <c:showLegendKey val="0"/>
          <c:showVal val="0"/>
          <c:showCatName val="0"/>
          <c:showSerName val="0"/>
          <c:showPercent val="0"/>
          <c:showBubbleSize val="0"/>
        </c:dLbls>
        <c:marker val="1"/>
        <c:smooth val="0"/>
        <c:axId val="347566216"/>
        <c:axId val="347570136"/>
      </c:lineChart>
      <c:dateAx>
        <c:axId val="347566216"/>
        <c:scaling>
          <c:orientation val="minMax"/>
        </c:scaling>
        <c:delete val="1"/>
        <c:axPos val="b"/>
        <c:numFmt formatCode="&quot;H&quot;yy" sourceLinked="1"/>
        <c:majorTickMark val="none"/>
        <c:minorTickMark val="none"/>
        <c:tickLblPos val="none"/>
        <c:crossAx val="347570136"/>
        <c:crosses val="autoZero"/>
        <c:auto val="1"/>
        <c:lblOffset val="100"/>
        <c:baseTimeUnit val="years"/>
      </c:dateAx>
      <c:valAx>
        <c:axId val="34757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6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121.98</c:v>
                </c:pt>
              </c:numCache>
            </c:numRef>
          </c:val>
          <c:extLst xmlns:c16r2="http://schemas.microsoft.com/office/drawing/2015/06/chart">
            <c:ext xmlns:c16="http://schemas.microsoft.com/office/drawing/2014/chart" uri="{C3380CC4-5D6E-409C-BE32-E72D297353CC}">
              <c16:uniqueId val="{00000000-7AB6-489A-91E1-A0D541D5AC3B}"/>
            </c:ext>
          </c:extLst>
        </c:ser>
        <c:dLbls>
          <c:showLegendKey val="0"/>
          <c:showVal val="0"/>
          <c:showCatName val="0"/>
          <c:showSerName val="0"/>
          <c:showPercent val="0"/>
          <c:showBubbleSize val="0"/>
        </c:dLbls>
        <c:gapWidth val="150"/>
        <c:axId val="345873176"/>
        <c:axId val="34586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109.91</c:v>
                </c:pt>
              </c:numCache>
            </c:numRef>
          </c:val>
          <c:smooth val="0"/>
          <c:extLst xmlns:c16r2="http://schemas.microsoft.com/office/drawing/2015/06/chart">
            <c:ext xmlns:c16="http://schemas.microsoft.com/office/drawing/2014/chart" uri="{C3380CC4-5D6E-409C-BE32-E72D297353CC}">
              <c16:uniqueId val="{00000001-7AB6-489A-91E1-A0D541D5AC3B}"/>
            </c:ext>
          </c:extLst>
        </c:ser>
        <c:dLbls>
          <c:showLegendKey val="0"/>
          <c:showVal val="0"/>
          <c:showCatName val="0"/>
          <c:showSerName val="0"/>
          <c:showPercent val="0"/>
          <c:showBubbleSize val="0"/>
        </c:dLbls>
        <c:marker val="1"/>
        <c:smooth val="0"/>
        <c:axId val="345873176"/>
        <c:axId val="345868472"/>
      </c:lineChart>
      <c:dateAx>
        <c:axId val="345873176"/>
        <c:scaling>
          <c:orientation val="minMax"/>
        </c:scaling>
        <c:delete val="1"/>
        <c:axPos val="b"/>
        <c:numFmt formatCode="&quot;H&quot;yy" sourceLinked="1"/>
        <c:majorTickMark val="none"/>
        <c:minorTickMark val="none"/>
        <c:tickLblPos val="none"/>
        <c:crossAx val="345868472"/>
        <c:crosses val="autoZero"/>
        <c:auto val="1"/>
        <c:lblOffset val="100"/>
        <c:baseTimeUnit val="years"/>
      </c:dateAx>
      <c:valAx>
        <c:axId val="34586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7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2.87</c:v>
                </c:pt>
              </c:numCache>
            </c:numRef>
          </c:val>
          <c:extLst xmlns:c16r2="http://schemas.microsoft.com/office/drawing/2015/06/chart">
            <c:ext xmlns:c16="http://schemas.microsoft.com/office/drawing/2014/chart" uri="{C3380CC4-5D6E-409C-BE32-E72D297353CC}">
              <c16:uniqueId val="{00000000-1E3D-4454-BE63-3EC37F60DD1D}"/>
            </c:ext>
          </c:extLst>
        </c:ser>
        <c:dLbls>
          <c:showLegendKey val="0"/>
          <c:showVal val="0"/>
          <c:showCatName val="0"/>
          <c:showSerName val="0"/>
          <c:showPercent val="0"/>
          <c:showBubbleSize val="0"/>
        </c:dLbls>
        <c:gapWidth val="150"/>
        <c:axId val="345875528"/>
        <c:axId val="34587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15.29</c:v>
                </c:pt>
              </c:numCache>
            </c:numRef>
          </c:val>
          <c:smooth val="0"/>
          <c:extLst xmlns:c16r2="http://schemas.microsoft.com/office/drawing/2015/06/chart">
            <c:ext xmlns:c16="http://schemas.microsoft.com/office/drawing/2014/chart" uri="{C3380CC4-5D6E-409C-BE32-E72D297353CC}">
              <c16:uniqueId val="{00000001-1E3D-4454-BE63-3EC37F60DD1D}"/>
            </c:ext>
          </c:extLst>
        </c:ser>
        <c:dLbls>
          <c:showLegendKey val="0"/>
          <c:showVal val="0"/>
          <c:showCatName val="0"/>
          <c:showSerName val="0"/>
          <c:showPercent val="0"/>
          <c:showBubbleSize val="0"/>
        </c:dLbls>
        <c:marker val="1"/>
        <c:smooth val="0"/>
        <c:axId val="345875528"/>
        <c:axId val="345871216"/>
      </c:lineChart>
      <c:dateAx>
        <c:axId val="345875528"/>
        <c:scaling>
          <c:orientation val="minMax"/>
        </c:scaling>
        <c:delete val="1"/>
        <c:axPos val="b"/>
        <c:numFmt formatCode="&quot;H&quot;yy" sourceLinked="1"/>
        <c:majorTickMark val="none"/>
        <c:minorTickMark val="none"/>
        <c:tickLblPos val="none"/>
        <c:crossAx val="345871216"/>
        <c:crosses val="autoZero"/>
        <c:auto val="1"/>
        <c:lblOffset val="100"/>
        <c:baseTimeUnit val="years"/>
      </c:dateAx>
      <c:valAx>
        <c:axId val="34587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7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24E-42A0-BDBD-5A002C3DC134}"/>
            </c:ext>
          </c:extLst>
        </c:ser>
        <c:dLbls>
          <c:showLegendKey val="0"/>
          <c:showVal val="0"/>
          <c:showCatName val="0"/>
          <c:showSerName val="0"/>
          <c:showPercent val="0"/>
          <c:showBubbleSize val="0"/>
        </c:dLbls>
        <c:gapWidth val="150"/>
        <c:axId val="345869256"/>
        <c:axId val="34586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0.11</c:v>
                </c:pt>
              </c:numCache>
            </c:numRef>
          </c:val>
          <c:smooth val="0"/>
          <c:extLst xmlns:c16r2="http://schemas.microsoft.com/office/drawing/2015/06/chart">
            <c:ext xmlns:c16="http://schemas.microsoft.com/office/drawing/2014/chart" uri="{C3380CC4-5D6E-409C-BE32-E72D297353CC}">
              <c16:uniqueId val="{00000001-A24E-42A0-BDBD-5A002C3DC134}"/>
            </c:ext>
          </c:extLst>
        </c:ser>
        <c:dLbls>
          <c:showLegendKey val="0"/>
          <c:showVal val="0"/>
          <c:showCatName val="0"/>
          <c:showSerName val="0"/>
          <c:showPercent val="0"/>
          <c:showBubbleSize val="0"/>
        </c:dLbls>
        <c:marker val="1"/>
        <c:smooth val="0"/>
        <c:axId val="345869256"/>
        <c:axId val="345869648"/>
      </c:lineChart>
      <c:dateAx>
        <c:axId val="345869256"/>
        <c:scaling>
          <c:orientation val="minMax"/>
        </c:scaling>
        <c:delete val="1"/>
        <c:axPos val="b"/>
        <c:numFmt formatCode="&quot;H&quot;yy" sourceLinked="1"/>
        <c:majorTickMark val="none"/>
        <c:minorTickMark val="none"/>
        <c:tickLblPos val="none"/>
        <c:crossAx val="345869648"/>
        <c:crosses val="autoZero"/>
        <c:auto val="1"/>
        <c:lblOffset val="100"/>
        <c:baseTimeUnit val="years"/>
      </c:dateAx>
      <c:valAx>
        <c:axId val="34586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6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C1D-47C4-AE56-689AB545BBCE}"/>
            </c:ext>
          </c:extLst>
        </c:ser>
        <c:dLbls>
          <c:showLegendKey val="0"/>
          <c:showVal val="0"/>
          <c:showCatName val="0"/>
          <c:showSerName val="0"/>
          <c:showPercent val="0"/>
          <c:showBubbleSize val="0"/>
        </c:dLbls>
        <c:gapWidth val="150"/>
        <c:axId val="346908936"/>
        <c:axId val="34691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9.42</c:v>
                </c:pt>
              </c:numCache>
            </c:numRef>
          </c:val>
          <c:smooth val="0"/>
          <c:extLst xmlns:c16r2="http://schemas.microsoft.com/office/drawing/2015/06/chart">
            <c:ext xmlns:c16="http://schemas.microsoft.com/office/drawing/2014/chart" uri="{C3380CC4-5D6E-409C-BE32-E72D297353CC}">
              <c16:uniqueId val="{00000001-3C1D-47C4-AE56-689AB545BBCE}"/>
            </c:ext>
          </c:extLst>
        </c:ser>
        <c:dLbls>
          <c:showLegendKey val="0"/>
          <c:showVal val="0"/>
          <c:showCatName val="0"/>
          <c:showSerName val="0"/>
          <c:showPercent val="0"/>
          <c:showBubbleSize val="0"/>
        </c:dLbls>
        <c:marker val="1"/>
        <c:smooth val="0"/>
        <c:axId val="346908936"/>
        <c:axId val="346914424"/>
      </c:lineChart>
      <c:dateAx>
        <c:axId val="346908936"/>
        <c:scaling>
          <c:orientation val="minMax"/>
        </c:scaling>
        <c:delete val="1"/>
        <c:axPos val="b"/>
        <c:numFmt formatCode="&quot;H&quot;yy" sourceLinked="1"/>
        <c:majorTickMark val="none"/>
        <c:minorTickMark val="none"/>
        <c:tickLblPos val="none"/>
        <c:crossAx val="346914424"/>
        <c:crosses val="autoZero"/>
        <c:auto val="1"/>
        <c:lblOffset val="100"/>
        <c:baseTimeUnit val="years"/>
      </c:dateAx>
      <c:valAx>
        <c:axId val="34691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0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57.21</c:v>
                </c:pt>
              </c:numCache>
            </c:numRef>
          </c:val>
          <c:extLst xmlns:c16r2="http://schemas.microsoft.com/office/drawing/2015/06/chart">
            <c:ext xmlns:c16="http://schemas.microsoft.com/office/drawing/2014/chart" uri="{C3380CC4-5D6E-409C-BE32-E72D297353CC}">
              <c16:uniqueId val="{00000000-B6E3-4EB1-A6AB-EDD913919755}"/>
            </c:ext>
          </c:extLst>
        </c:ser>
        <c:dLbls>
          <c:showLegendKey val="0"/>
          <c:showVal val="0"/>
          <c:showCatName val="0"/>
          <c:showSerName val="0"/>
          <c:showPercent val="0"/>
          <c:showBubbleSize val="0"/>
        </c:dLbls>
        <c:gapWidth val="150"/>
        <c:axId val="346912072"/>
        <c:axId val="346913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47.61</c:v>
                </c:pt>
              </c:numCache>
            </c:numRef>
          </c:val>
          <c:smooth val="0"/>
          <c:extLst xmlns:c16r2="http://schemas.microsoft.com/office/drawing/2015/06/chart">
            <c:ext xmlns:c16="http://schemas.microsoft.com/office/drawing/2014/chart" uri="{C3380CC4-5D6E-409C-BE32-E72D297353CC}">
              <c16:uniqueId val="{00000001-B6E3-4EB1-A6AB-EDD913919755}"/>
            </c:ext>
          </c:extLst>
        </c:ser>
        <c:dLbls>
          <c:showLegendKey val="0"/>
          <c:showVal val="0"/>
          <c:showCatName val="0"/>
          <c:showSerName val="0"/>
          <c:showPercent val="0"/>
          <c:showBubbleSize val="0"/>
        </c:dLbls>
        <c:marker val="1"/>
        <c:smooth val="0"/>
        <c:axId val="346912072"/>
        <c:axId val="346913640"/>
      </c:lineChart>
      <c:dateAx>
        <c:axId val="346912072"/>
        <c:scaling>
          <c:orientation val="minMax"/>
        </c:scaling>
        <c:delete val="1"/>
        <c:axPos val="b"/>
        <c:numFmt formatCode="&quot;H&quot;yy" sourceLinked="1"/>
        <c:majorTickMark val="none"/>
        <c:minorTickMark val="none"/>
        <c:tickLblPos val="none"/>
        <c:crossAx val="346913640"/>
        <c:crosses val="autoZero"/>
        <c:auto val="1"/>
        <c:lblOffset val="100"/>
        <c:baseTimeUnit val="years"/>
      </c:dateAx>
      <c:valAx>
        <c:axId val="34691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1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602.69000000000005</c:v>
                </c:pt>
              </c:numCache>
            </c:numRef>
          </c:val>
          <c:extLst xmlns:c16r2="http://schemas.microsoft.com/office/drawing/2015/06/chart">
            <c:ext xmlns:c16="http://schemas.microsoft.com/office/drawing/2014/chart" uri="{C3380CC4-5D6E-409C-BE32-E72D297353CC}">
              <c16:uniqueId val="{00000000-1D03-49C5-8C7E-ADF5532E6DBA}"/>
            </c:ext>
          </c:extLst>
        </c:ser>
        <c:dLbls>
          <c:showLegendKey val="0"/>
          <c:showVal val="0"/>
          <c:showCatName val="0"/>
          <c:showSerName val="0"/>
          <c:showPercent val="0"/>
          <c:showBubbleSize val="0"/>
        </c:dLbls>
        <c:gapWidth val="150"/>
        <c:axId val="346912856"/>
        <c:axId val="34690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1092.22</c:v>
                </c:pt>
              </c:numCache>
            </c:numRef>
          </c:val>
          <c:smooth val="0"/>
          <c:extLst xmlns:c16r2="http://schemas.microsoft.com/office/drawing/2015/06/chart">
            <c:ext xmlns:c16="http://schemas.microsoft.com/office/drawing/2014/chart" uri="{C3380CC4-5D6E-409C-BE32-E72D297353CC}">
              <c16:uniqueId val="{00000001-1D03-49C5-8C7E-ADF5532E6DBA}"/>
            </c:ext>
          </c:extLst>
        </c:ser>
        <c:dLbls>
          <c:showLegendKey val="0"/>
          <c:showVal val="0"/>
          <c:showCatName val="0"/>
          <c:showSerName val="0"/>
          <c:showPercent val="0"/>
          <c:showBubbleSize val="0"/>
        </c:dLbls>
        <c:marker val="1"/>
        <c:smooth val="0"/>
        <c:axId val="346912856"/>
        <c:axId val="346907760"/>
      </c:lineChart>
      <c:dateAx>
        <c:axId val="346912856"/>
        <c:scaling>
          <c:orientation val="minMax"/>
        </c:scaling>
        <c:delete val="1"/>
        <c:axPos val="b"/>
        <c:numFmt formatCode="&quot;H&quot;yy" sourceLinked="1"/>
        <c:majorTickMark val="none"/>
        <c:minorTickMark val="none"/>
        <c:tickLblPos val="none"/>
        <c:crossAx val="346907760"/>
        <c:crosses val="autoZero"/>
        <c:auto val="1"/>
        <c:lblOffset val="100"/>
        <c:baseTimeUnit val="years"/>
      </c:dateAx>
      <c:valAx>
        <c:axId val="34690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1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100</c:v>
                </c:pt>
              </c:numCache>
            </c:numRef>
          </c:val>
          <c:extLst xmlns:c16r2="http://schemas.microsoft.com/office/drawing/2015/06/chart">
            <c:ext xmlns:c16="http://schemas.microsoft.com/office/drawing/2014/chart" uri="{C3380CC4-5D6E-409C-BE32-E72D297353CC}">
              <c16:uniqueId val="{00000000-456D-4895-AD3C-386EE50DFFF5}"/>
            </c:ext>
          </c:extLst>
        </c:ser>
        <c:dLbls>
          <c:showLegendKey val="0"/>
          <c:showVal val="0"/>
          <c:showCatName val="0"/>
          <c:showSerName val="0"/>
          <c:showPercent val="0"/>
          <c:showBubbleSize val="0"/>
        </c:dLbls>
        <c:gapWidth val="150"/>
        <c:axId val="346915208"/>
        <c:axId val="34691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97.53</c:v>
                </c:pt>
              </c:numCache>
            </c:numRef>
          </c:val>
          <c:smooth val="0"/>
          <c:extLst xmlns:c16r2="http://schemas.microsoft.com/office/drawing/2015/06/chart">
            <c:ext xmlns:c16="http://schemas.microsoft.com/office/drawing/2014/chart" uri="{C3380CC4-5D6E-409C-BE32-E72D297353CC}">
              <c16:uniqueId val="{00000001-456D-4895-AD3C-386EE50DFFF5}"/>
            </c:ext>
          </c:extLst>
        </c:ser>
        <c:dLbls>
          <c:showLegendKey val="0"/>
          <c:showVal val="0"/>
          <c:showCatName val="0"/>
          <c:showSerName val="0"/>
          <c:showPercent val="0"/>
          <c:showBubbleSize val="0"/>
        </c:dLbls>
        <c:marker val="1"/>
        <c:smooth val="0"/>
        <c:axId val="346915208"/>
        <c:axId val="346910112"/>
      </c:lineChart>
      <c:dateAx>
        <c:axId val="346915208"/>
        <c:scaling>
          <c:orientation val="minMax"/>
        </c:scaling>
        <c:delete val="1"/>
        <c:axPos val="b"/>
        <c:numFmt formatCode="&quot;H&quot;yy" sourceLinked="1"/>
        <c:majorTickMark val="none"/>
        <c:minorTickMark val="none"/>
        <c:tickLblPos val="none"/>
        <c:crossAx val="346910112"/>
        <c:crosses val="autoZero"/>
        <c:auto val="1"/>
        <c:lblOffset val="100"/>
        <c:baseTimeUnit val="years"/>
      </c:dateAx>
      <c:valAx>
        <c:axId val="3469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1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160.72</c:v>
                </c:pt>
              </c:numCache>
            </c:numRef>
          </c:val>
          <c:extLst xmlns:c16r2="http://schemas.microsoft.com/office/drawing/2015/06/chart">
            <c:ext xmlns:c16="http://schemas.microsoft.com/office/drawing/2014/chart" uri="{C3380CC4-5D6E-409C-BE32-E72D297353CC}">
              <c16:uniqueId val="{00000000-1096-464A-B71F-CFAA6242CEFD}"/>
            </c:ext>
          </c:extLst>
        </c:ser>
        <c:dLbls>
          <c:showLegendKey val="0"/>
          <c:showVal val="0"/>
          <c:showCatName val="0"/>
          <c:showSerName val="0"/>
          <c:showPercent val="0"/>
          <c:showBubbleSize val="0"/>
        </c:dLbls>
        <c:gapWidth val="150"/>
        <c:axId val="346914032"/>
        <c:axId val="3469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155.83000000000001</c:v>
                </c:pt>
              </c:numCache>
            </c:numRef>
          </c:val>
          <c:smooth val="0"/>
          <c:extLst xmlns:c16r2="http://schemas.microsoft.com/office/drawing/2015/06/chart">
            <c:ext xmlns:c16="http://schemas.microsoft.com/office/drawing/2014/chart" uri="{C3380CC4-5D6E-409C-BE32-E72D297353CC}">
              <c16:uniqueId val="{00000001-1096-464A-B71F-CFAA6242CEFD}"/>
            </c:ext>
          </c:extLst>
        </c:ser>
        <c:dLbls>
          <c:showLegendKey val="0"/>
          <c:showVal val="0"/>
          <c:showCatName val="0"/>
          <c:showSerName val="0"/>
          <c:showPercent val="0"/>
          <c:showBubbleSize val="0"/>
        </c:dLbls>
        <c:marker val="1"/>
        <c:smooth val="0"/>
        <c:axId val="346914032"/>
        <c:axId val="346914816"/>
      </c:lineChart>
      <c:dateAx>
        <c:axId val="346914032"/>
        <c:scaling>
          <c:orientation val="minMax"/>
        </c:scaling>
        <c:delete val="1"/>
        <c:axPos val="b"/>
        <c:numFmt formatCode="&quot;H&quot;yy" sourceLinked="1"/>
        <c:majorTickMark val="none"/>
        <c:minorTickMark val="none"/>
        <c:tickLblPos val="none"/>
        <c:crossAx val="346914816"/>
        <c:crosses val="autoZero"/>
        <c:auto val="1"/>
        <c:lblOffset val="100"/>
        <c:baseTimeUnit val="years"/>
      </c:dateAx>
      <c:valAx>
        <c:axId val="3469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1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3"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須賀川市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tr">
        <f>データ!$M$6</f>
        <v>非設置</v>
      </c>
      <c r="AE8" s="73"/>
      <c r="AF8" s="73"/>
      <c r="AG8" s="73"/>
      <c r="AH8" s="73"/>
      <c r="AI8" s="73"/>
      <c r="AJ8" s="73"/>
      <c r="AK8" s="3"/>
      <c r="AL8" s="69">
        <f>データ!S6</f>
        <v>75892</v>
      </c>
      <c r="AM8" s="69"/>
      <c r="AN8" s="69"/>
      <c r="AO8" s="69"/>
      <c r="AP8" s="69"/>
      <c r="AQ8" s="69"/>
      <c r="AR8" s="69"/>
      <c r="AS8" s="69"/>
      <c r="AT8" s="68">
        <f>データ!T6</f>
        <v>279.43</v>
      </c>
      <c r="AU8" s="68"/>
      <c r="AV8" s="68"/>
      <c r="AW8" s="68"/>
      <c r="AX8" s="68"/>
      <c r="AY8" s="68"/>
      <c r="AZ8" s="68"/>
      <c r="BA8" s="68"/>
      <c r="BB8" s="68">
        <f>データ!U6</f>
        <v>271.60000000000002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51.15</v>
      </c>
      <c r="J10" s="68"/>
      <c r="K10" s="68"/>
      <c r="L10" s="68"/>
      <c r="M10" s="68"/>
      <c r="N10" s="68"/>
      <c r="O10" s="68"/>
      <c r="P10" s="68">
        <f>データ!P6</f>
        <v>51.69</v>
      </c>
      <c r="Q10" s="68"/>
      <c r="R10" s="68"/>
      <c r="S10" s="68"/>
      <c r="T10" s="68"/>
      <c r="U10" s="68"/>
      <c r="V10" s="68"/>
      <c r="W10" s="68">
        <f>データ!Q6</f>
        <v>101.13</v>
      </c>
      <c r="X10" s="68"/>
      <c r="Y10" s="68"/>
      <c r="Z10" s="68"/>
      <c r="AA10" s="68"/>
      <c r="AB10" s="68"/>
      <c r="AC10" s="68"/>
      <c r="AD10" s="69">
        <f>データ!R6</f>
        <v>3190</v>
      </c>
      <c r="AE10" s="69"/>
      <c r="AF10" s="69"/>
      <c r="AG10" s="69"/>
      <c r="AH10" s="69"/>
      <c r="AI10" s="69"/>
      <c r="AJ10" s="69"/>
      <c r="AK10" s="2"/>
      <c r="AL10" s="69">
        <f>データ!V6</f>
        <v>39042</v>
      </c>
      <c r="AM10" s="69"/>
      <c r="AN10" s="69"/>
      <c r="AO10" s="69"/>
      <c r="AP10" s="69"/>
      <c r="AQ10" s="69"/>
      <c r="AR10" s="69"/>
      <c r="AS10" s="69"/>
      <c r="AT10" s="68">
        <f>データ!W6</f>
        <v>9.98</v>
      </c>
      <c r="AU10" s="68"/>
      <c r="AV10" s="68"/>
      <c r="AW10" s="68"/>
      <c r="AX10" s="68"/>
      <c r="AY10" s="68"/>
      <c r="AZ10" s="68"/>
      <c r="BA10" s="68"/>
      <c r="BB10" s="68">
        <f>データ!X6</f>
        <v>3912.02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6L85AenqWp3d5qSGAGy/cB6c/gbeW0mG1kbz2lcQUKs9NUrjRIQPyKRb9SQCOlu5QuonuW/CDLQWyrPeRnm1Cw==" saltValue="eVpBL5eh+8+fnaCZPVRjE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72079</v>
      </c>
      <c r="D6" s="33">
        <f t="shared" si="3"/>
        <v>46</v>
      </c>
      <c r="E6" s="33">
        <f t="shared" si="3"/>
        <v>17</v>
      </c>
      <c r="F6" s="33">
        <f t="shared" si="3"/>
        <v>1</v>
      </c>
      <c r="G6" s="33">
        <f t="shared" si="3"/>
        <v>0</v>
      </c>
      <c r="H6" s="33" t="str">
        <f t="shared" si="3"/>
        <v>福島県　須賀川市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51.15</v>
      </c>
      <c r="P6" s="34">
        <f t="shared" si="3"/>
        <v>51.69</v>
      </c>
      <c r="Q6" s="34">
        <f t="shared" si="3"/>
        <v>101.13</v>
      </c>
      <c r="R6" s="34">
        <f t="shared" si="3"/>
        <v>3190</v>
      </c>
      <c r="S6" s="34">
        <f t="shared" si="3"/>
        <v>75892</v>
      </c>
      <c r="T6" s="34">
        <f t="shared" si="3"/>
        <v>279.43</v>
      </c>
      <c r="U6" s="34">
        <f t="shared" si="3"/>
        <v>271.60000000000002</v>
      </c>
      <c r="V6" s="34">
        <f t="shared" si="3"/>
        <v>39042</v>
      </c>
      <c r="W6" s="34">
        <f t="shared" si="3"/>
        <v>9.98</v>
      </c>
      <c r="X6" s="34">
        <f t="shared" si="3"/>
        <v>3912.02</v>
      </c>
      <c r="Y6" s="35" t="str">
        <f>IF(Y7="",NA(),Y7)</f>
        <v>-</v>
      </c>
      <c r="Z6" s="35" t="str">
        <f t="shared" ref="Z6:AH6" si="4">IF(Z7="",NA(),Z7)</f>
        <v>-</v>
      </c>
      <c r="AA6" s="35" t="str">
        <f t="shared" si="4"/>
        <v>-</v>
      </c>
      <c r="AB6" s="35" t="str">
        <f t="shared" si="4"/>
        <v>-</v>
      </c>
      <c r="AC6" s="35">
        <f t="shared" si="4"/>
        <v>121.98</v>
      </c>
      <c r="AD6" s="35" t="str">
        <f t="shared" si="4"/>
        <v>-</v>
      </c>
      <c r="AE6" s="35" t="str">
        <f t="shared" si="4"/>
        <v>-</v>
      </c>
      <c r="AF6" s="35" t="str">
        <f t="shared" si="4"/>
        <v>-</v>
      </c>
      <c r="AG6" s="35" t="str">
        <f t="shared" si="4"/>
        <v>-</v>
      </c>
      <c r="AH6" s="35">
        <f t="shared" si="4"/>
        <v>109.91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9.42</v>
      </c>
      <c r="AT6" s="34" t="str">
        <f>IF(AT7="","",IF(AT7="-","【-】","【"&amp;SUBSTITUTE(TEXT(AT7,"#,##0.00"),"-","△")&amp;"】"))</f>
        <v>【3.64】</v>
      </c>
      <c r="AU6" s="35" t="str">
        <f>IF(AU7="",NA(),AU7)</f>
        <v>-</v>
      </c>
      <c r="AV6" s="35" t="str">
        <f t="shared" ref="AV6:BD6" si="6">IF(AV7="",NA(),AV7)</f>
        <v>-</v>
      </c>
      <c r="AW6" s="35" t="str">
        <f t="shared" si="6"/>
        <v>-</v>
      </c>
      <c r="AX6" s="35" t="str">
        <f t="shared" si="6"/>
        <v>-</v>
      </c>
      <c r="AY6" s="35">
        <f t="shared" si="6"/>
        <v>57.21</v>
      </c>
      <c r="AZ6" s="35" t="str">
        <f t="shared" si="6"/>
        <v>-</v>
      </c>
      <c r="BA6" s="35" t="str">
        <f t="shared" si="6"/>
        <v>-</v>
      </c>
      <c r="BB6" s="35" t="str">
        <f t="shared" si="6"/>
        <v>-</v>
      </c>
      <c r="BC6" s="35" t="str">
        <f t="shared" si="6"/>
        <v>-</v>
      </c>
      <c r="BD6" s="35">
        <f t="shared" si="6"/>
        <v>47.61</v>
      </c>
      <c r="BE6" s="34" t="str">
        <f>IF(BE7="","",IF(BE7="-","【-】","【"&amp;SUBSTITUTE(TEXT(BE7,"#,##0.00"),"-","△")&amp;"】"))</f>
        <v>【67.52】</v>
      </c>
      <c r="BF6" s="35" t="str">
        <f>IF(BF7="",NA(),BF7)</f>
        <v>-</v>
      </c>
      <c r="BG6" s="35" t="str">
        <f t="shared" ref="BG6:BO6" si="7">IF(BG7="",NA(),BG7)</f>
        <v>-</v>
      </c>
      <c r="BH6" s="35" t="str">
        <f t="shared" si="7"/>
        <v>-</v>
      </c>
      <c r="BI6" s="35" t="str">
        <f t="shared" si="7"/>
        <v>-</v>
      </c>
      <c r="BJ6" s="35">
        <f t="shared" si="7"/>
        <v>602.69000000000005</v>
      </c>
      <c r="BK6" s="35" t="str">
        <f t="shared" si="7"/>
        <v>-</v>
      </c>
      <c r="BL6" s="35" t="str">
        <f t="shared" si="7"/>
        <v>-</v>
      </c>
      <c r="BM6" s="35" t="str">
        <f t="shared" si="7"/>
        <v>-</v>
      </c>
      <c r="BN6" s="35" t="str">
        <f t="shared" si="7"/>
        <v>-</v>
      </c>
      <c r="BO6" s="35">
        <f t="shared" si="7"/>
        <v>1092.22</v>
      </c>
      <c r="BP6" s="34" t="str">
        <f>IF(BP7="","",IF(BP7="-","【-】","【"&amp;SUBSTITUTE(TEXT(BP7,"#,##0.00"),"-","△")&amp;"】"))</f>
        <v>【705.21】</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97.53</v>
      </c>
      <c r="CA6" s="34" t="str">
        <f>IF(CA7="","",IF(CA7="-","【-】","【"&amp;SUBSTITUTE(TEXT(CA7,"#,##0.00"),"-","△")&amp;"】"))</f>
        <v>【98.96】</v>
      </c>
      <c r="CB6" s="35" t="str">
        <f>IF(CB7="",NA(),CB7)</f>
        <v>-</v>
      </c>
      <c r="CC6" s="35" t="str">
        <f t="shared" ref="CC6:CK6" si="9">IF(CC7="",NA(),CC7)</f>
        <v>-</v>
      </c>
      <c r="CD6" s="35" t="str">
        <f t="shared" si="9"/>
        <v>-</v>
      </c>
      <c r="CE6" s="35" t="str">
        <f t="shared" si="9"/>
        <v>-</v>
      </c>
      <c r="CF6" s="35">
        <f t="shared" si="9"/>
        <v>160.72</v>
      </c>
      <c r="CG6" s="35" t="str">
        <f t="shared" si="9"/>
        <v>-</v>
      </c>
      <c r="CH6" s="35" t="str">
        <f t="shared" si="9"/>
        <v>-</v>
      </c>
      <c r="CI6" s="35" t="str">
        <f t="shared" si="9"/>
        <v>-</v>
      </c>
      <c r="CJ6" s="35" t="str">
        <f t="shared" si="9"/>
        <v>-</v>
      </c>
      <c r="CK6" s="35">
        <f t="shared" si="9"/>
        <v>155.83000000000001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61.51</v>
      </c>
      <c r="CW6" s="34" t="str">
        <f>IF(CW7="","",IF(CW7="-","【-】","【"&amp;SUBSTITUTE(TEXT(CW7,"#,##0.00"),"-","△")&amp;"】"))</f>
        <v>【59.57】</v>
      </c>
      <c r="CX6" s="35" t="str">
        <f>IF(CX7="",NA(),CX7)</f>
        <v>-</v>
      </c>
      <c r="CY6" s="35" t="str">
        <f t="shared" ref="CY6:DG6" si="11">IF(CY7="",NA(),CY7)</f>
        <v>-</v>
      </c>
      <c r="CZ6" s="35" t="str">
        <f t="shared" si="11"/>
        <v>-</v>
      </c>
      <c r="DA6" s="35" t="str">
        <f t="shared" si="11"/>
        <v>-</v>
      </c>
      <c r="DB6" s="35">
        <f t="shared" si="11"/>
        <v>80.47</v>
      </c>
      <c r="DC6" s="35" t="str">
        <f t="shared" si="11"/>
        <v>-</v>
      </c>
      <c r="DD6" s="35" t="str">
        <f t="shared" si="11"/>
        <v>-</v>
      </c>
      <c r="DE6" s="35" t="str">
        <f t="shared" si="11"/>
        <v>-</v>
      </c>
      <c r="DF6" s="35" t="str">
        <f t="shared" si="11"/>
        <v>-</v>
      </c>
      <c r="DG6" s="35">
        <f t="shared" si="11"/>
        <v>85.82</v>
      </c>
      <c r="DH6" s="34" t="str">
        <f>IF(DH7="","",IF(DH7="-","【-】","【"&amp;SUBSTITUTE(TEXT(DH7,"#,##0.00"),"-","△")&amp;"】"))</f>
        <v>【95.57】</v>
      </c>
      <c r="DI6" s="35" t="str">
        <f>IF(DI7="",NA(),DI7)</f>
        <v>-</v>
      </c>
      <c r="DJ6" s="35" t="str">
        <f t="shared" ref="DJ6:DR6" si="12">IF(DJ7="",NA(),DJ7)</f>
        <v>-</v>
      </c>
      <c r="DK6" s="35" t="str">
        <f t="shared" si="12"/>
        <v>-</v>
      </c>
      <c r="DL6" s="35" t="str">
        <f t="shared" si="12"/>
        <v>-</v>
      </c>
      <c r="DM6" s="35">
        <f t="shared" si="12"/>
        <v>2.87</v>
      </c>
      <c r="DN6" s="35" t="str">
        <f t="shared" si="12"/>
        <v>-</v>
      </c>
      <c r="DO6" s="35" t="str">
        <f t="shared" si="12"/>
        <v>-</v>
      </c>
      <c r="DP6" s="35" t="str">
        <f t="shared" si="12"/>
        <v>-</v>
      </c>
      <c r="DQ6" s="35" t="str">
        <f t="shared" si="12"/>
        <v>-</v>
      </c>
      <c r="DR6" s="35">
        <f t="shared" si="12"/>
        <v>15.29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0.11</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0.15</v>
      </c>
      <c r="EO6" s="34" t="str">
        <f>IF(EO7="","",IF(EO7="-","【-】","【"&amp;SUBSTITUTE(TEXT(EO7,"#,##0.00"),"-","△")&amp;"】"))</f>
        <v>【0.30】</v>
      </c>
    </row>
    <row r="7" spans="1:148" s="36" customFormat="1" x14ac:dyDescent="0.15">
      <c r="A7" s="28"/>
      <c r="B7" s="37">
        <v>2020</v>
      </c>
      <c r="C7" s="37">
        <v>72079</v>
      </c>
      <c r="D7" s="37">
        <v>46</v>
      </c>
      <c r="E7" s="37">
        <v>17</v>
      </c>
      <c r="F7" s="37">
        <v>1</v>
      </c>
      <c r="G7" s="37">
        <v>0</v>
      </c>
      <c r="H7" s="37" t="s">
        <v>96</v>
      </c>
      <c r="I7" s="37" t="s">
        <v>97</v>
      </c>
      <c r="J7" s="37" t="s">
        <v>98</v>
      </c>
      <c r="K7" s="37" t="s">
        <v>99</v>
      </c>
      <c r="L7" s="37" t="s">
        <v>100</v>
      </c>
      <c r="M7" s="37" t="s">
        <v>101</v>
      </c>
      <c r="N7" s="38" t="s">
        <v>102</v>
      </c>
      <c r="O7" s="38">
        <v>51.15</v>
      </c>
      <c r="P7" s="38">
        <v>51.69</v>
      </c>
      <c r="Q7" s="38">
        <v>101.13</v>
      </c>
      <c r="R7" s="38">
        <v>3190</v>
      </c>
      <c r="S7" s="38">
        <v>75892</v>
      </c>
      <c r="T7" s="38">
        <v>279.43</v>
      </c>
      <c r="U7" s="38">
        <v>271.60000000000002</v>
      </c>
      <c r="V7" s="38">
        <v>39042</v>
      </c>
      <c r="W7" s="38">
        <v>9.98</v>
      </c>
      <c r="X7" s="38">
        <v>3912.02</v>
      </c>
      <c r="Y7" s="38" t="s">
        <v>102</v>
      </c>
      <c r="Z7" s="38" t="s">
        <v>102</v>
      </c>
      <c r="AA7" s="38" t="s">
        <v>102</v>
      </c>
      <c r="AB7" s="38" t="s">
        <v>102</v>
      </c>
      <c r="AC7" s="38">
        <v>121.98</v>
      </c>
      <c r="AD7" s="38" t="s">
        <v>102</v>
      </c>
      <c r="AE7" s="38" t="s">
        <v>102</v>
      </c>
      <c r="AF7" s="38" t="s">
        <v>102</v>
      </c>
      <c r="AG7" s="38" t="s">
        <v>102</v>
      </c>
      <c r="AH7" s="38">
        <v>109.91</v>
      </c>
      <c r="AI7" s="38">
        <v>106.67</v>
      </c>
      <c r="AJ7" s="38" t="s">
        <v>102</v>
      </c>
      <c r="AK7" s="38" t="s">
        <v>102</v>
      </c>
      <c r="AL7" s="38" t="s">
        <v>102</v>
      </c>
      <c r="AM7" s="38" t="s">
        <v>102</v>
      </c>
      <c r="AN7" s="38">
        <v>0</v>
      </c>
      <c r="AO7" s="38" t="s">
        <v>102</v>
      </c>
      <c r="AP7" s="38" t="s">
        <v>102</v>
      </c>
      <c r="AQ7" s="38" t="s">
        <v>102</v>
      </c>
      <c r="AR7" s="38" t="s">
        <v>102</v>
      </c>
      <c r="AS7" s="38">
        <v>9.42</v>
      </c>
      <c r="AT7" s="38">
        <v>3.64</v>
      </c>
      <c r="AU7" s="38" t="s">
        <v>102</v>
      </c>
      <c r="AV7" s="38" t="s">
        <v>102</v>
      </c>
      <c r="AW7" s="38" t="s">
        <v>102</v>
      </c>
      <c r="AX7" s="38" t="s">
        <v>102</v>
      </c>
      <c r="AY7" s="38">
        <v>57.21</v>
      </c>
      <c r="AZ7" s="38" t="s">
        <v>102</v>
      </c>
      <c r="BA7" s="38" t="s">
        <v>102</v>
      </c>
      <c r="BB7" s="38" t="s">
        <v>102</v>
      </c>
      <c r="BC7" s="38" t="s">
        <v>102</v>
      </c>
      <c r="BD7" s="38">
        <v>47.61</v>
      </c>
      <c r="BE7" s="38">
        <v>67.52</v>
      </c>
      <c r="BF7" s="38" t="s">
        <v>102</v>
      </c>
      <c r="BG7" s="38" t="s">
        <v>102</v>
      </c>
      <c r="BH7" s="38" t="s">
        <v>102</v>
      </c>
      <c r="BI7" s="38" t="s">
        <v>102</v>
      </c>
      <c r="BJ7" s="38">
        <v>602.69000000000005</v>
      </c>
      <c r="BK7" s="38" t="s">
        <v>102</v>
      </c>
      <c r="BL7" s="38" t="s">
        <v>102</v>
      </c>
      <c r="BM7" s="38" t="s">
        <v>102</v>
      </c>
      <c r="BN7" s="38" t="s">
        <v>102</v>
      </c>
      <c r="BO7" s="38">
        <v>1092.22</v>
      </c>
      <c r="BP7" s="38">
        <v>705.21</v>
      </c>
      <c r="BQ7" s="38" t="s">
        <v>102</v>
      </c>
      <c r="BR7" s="38" t="s">
        <v>102</v>
      </c>
      <c r="BS7" s="38" t="s">
        <v>102</v>
      </c>
      <c r="BT7" s="38" t="s">
        <v>102</v>
      </c>
      <c r="BU7" s="38">
        <v>100</v>
      </c>
      <c r="BV7" s="38" t="s">
        <v>102</v>
      </c>
      <c r="BW7" s="38" t="s">
        <v>102</v>
      </c>
      <c r="BX7" s="38" t="s">
        <v>102</v>
      </c>
      <c r="BY7" s="38" t="s">
        <v>102</v>
      </c>
      <c r="BZ7" s="38">
        <v>97.53</v>
      </c>
      <c r="CA7" s="38">
        <v>98.96</v>
      </c>
      <c r="CB7" s="38" t="s">
        <v>102</v>
      </c>
      <c r="CC7" s="38" t="s">
        <v>102</v>
      </c>
      <c r="CD7" s="38" t="s">
        <v>102</v>
      </c>
      <c r="CE7" s="38" t="s">
        <v>102</v>
      </c>
      <c r="CF7" s="38">
        <v>160.72</v>
      </c>
      <c r="CG7" s="38" t="s">
        <v>102</v>
      </c>
      <c r="CH7" s="38" t="s">
        <v>102</v>
      </c>
      <c r="CI7" s="38" t="s">
        <v>102</v>
      </c>
      <c r="CJ7" s="38" t="s">
        <v>102</v>
      </c>
      <c r="CK7" s="38">
        <v>155.83000000000001</v>
      </c>
      <c r="CL7" s="38">
        <v>134.52000000000001</v>
      </c>
      <c r="CM7" s="38" t="s">
        <v>102</v>
      </c>
      <c r="CN7" s="38" t="s">
        <v>102</v>
      </c>
      <c r="CO7" s="38" t="s">
        <v>102</v>
      </c>
      <c r="CP7" s="38" t="s">
        <v>102</v>
      </c>
      <c r="CQ7" s="38" t="s">
        <v>102</v>
      </c>
      <c r="CR7" s="38" t="s">
        <v>102</v>
      </c>
      <c r="CS7" s="38" t="s">
        <v>102</v>
      </c>
      <c r="CT7" s="38" t="s">
        <v>102</v>
      </c>
      <c r="CU7" s="38" t="s">
        <v>102</v>
      </c>
      <c r="CV7" s="38">
        <v>61.51</v>
      </c>
      <c r="CW7" s="38">
        <v>59.57</v>
      </c>
      <c r="CX7" s="38" t="s">
        <v>102</v>
      </c>
      <c r="CY7" s="38" t="s">
        <v>102</v>
      </c>
      <c r="CZ7" s="38" t="s">
        <v>102</v>
      </c>
      <c r="DA7" s="38" t="s">
        <v>102</v>
      </c>
      <c r="DB7" s="38">
        <v>80.47</v>
      </c>
      <c r="DC7" s="38" t="s">
        <v>102</v>
      </c>
      <c r="DD7" s="38" t="s">
        <v>102</v>
      </c>
      <c r="DE7" s="38" t="s">
        <v>102</v>
      </c>
      <c r="DF7" s="38" t="s">
        <v>102</v>
      </c>
      <c r="DG7" s="38">
        <v>85.82</v>
      </c>
      <c r="DH7" s="38">
        <v>95.57</v>
      </c>
      <c r="DI7" s="38" t="s">
        <v>102</v>
      </c>
      <c r="DJ7" s="38" t="s">
        <v>102</v>
      </c>
      <c r="DK7" s="38" t="s">
        <v>102</v>
      </c>
      <c r="DL7" s="38" t="s">
        <v>102</v>
      </c>
      <c r="DM7" s="38">
        <v>2.87</v>
      </c>
      <c r="DN7" s="38" t="s">
        <v>102</v>
      </c>
      <c r="DO7" s="38" t="s">
        <v>102</v>
      </c>
      <c r="DP7" s="38" t="s">
        <v>102</v>
      </c>
      <c r="DQ7" s="38" t="s">
        <v>102</v>
      </c>
      <c r="DR7" s="38">
        <v>15.29</v>
      </c>
      <c r="DS7" s="38">
        <v>36.520000000000003</v>
      </c>
      <c r="DT7" s="38" t="s">
        <v>102</v>
      </c>
      <c r="DU7" s="38" t="s">
        <v>102</v>
      </c>
      <c r="DV7" s="38" t="s">
        <v>102</v>
      </c>
      <c r="DW7" s="38" t="s">
        <v>102</v>
      </c>
      <c r="DX7" s="38">
        <v>0</v>
      </c>
      <c r="DY7" s="38" t="s">
        <v>102</v>
      </c>
      <c r="DZ7" s="38" t="s">
        <v>102</v>
      </c>
      <c r="EA7" s="38" t="s">
        <v>102</v>
      </c>
      <c r="EB7" s="38" t="s">
        <v>102</v>
      </c>
      <c r="EC7" s="38">
        <v>0.11</v>
      </c>
      <c r="ED7" s="38">
        <v>5.72</v>
      </c>
      <c r="EE7" s="38" t="s">
        <v>102</v>
      </c>
      <c r="EF7" s="38" t="s">
        <v>102</v>
      </c>
      <c r="EG7" s="38" t="s">
        <v>102</v>
      </c>
      <c r="EH7" s="38" t="s">
        <v>102</v>
      </c>
      <c r="EI7" s="38">
        <v>0</v>
      </c>
      <c r="EJ7" s="38" t="s">
        <v>102</v>
      </c>
      <c r="EK7" s="38" t="s">
        <v>102</v>
      </c>
      <c r="EL7" s="38" t="s">
        <v>102</v>
      </c>
      <c r="EM7" s="38" t="s">
        <v>102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1216</cp:lastModifiedBy>
  <cp:lastPrinted>2022-01-27T11:24:21Z</cp:lastPrinted>
  <dcterms:created xsi:type="dcterms:W3CDTF">2021-12-03T07:08:02Z</dcterms:created>
  <dcterms:modified xsi:type="dcterms:W3CDTF">2022-01-27T11:32:06Z</dcterms:modified>
  <cp:category/>
</cp:coreProperties>
</file>