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503平田村\"/>
    </mc:Choice>
  </mc:AlternateContent>
  <workbookProtection workbookAlgorithmName="SHA-512" workbookHashValue="G67s6k4+ivQ52SQHkcuHtvaBGXLhDDU9bOr6JQ3XQxt7udYqdYT1hJnPk0UFui131tZz07PgMfzVdD+nqxrPcQ==" workbookSaltValue="n3QwaZ4r9Y6pMatMdjGRHQ==" workbookSpinCount="100000" lockStructure="1"/>
  <bookViews>
    <workbookView xWindow="-120" yWindow="-120" windowWidth="20736" windowHeight="1116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<sst xmlns="http://schemas.openxmlformats.org/spreadsheetml/2006/main" count="233" uniqueCount="119">
  <si>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</si>
  <si>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</si>
  <si>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</si>
  <si>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</si>
  <si>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</si>
  <si>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</si>
  <si>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</si>
  <si>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</si>
  <si>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</si>
  <si>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</si>
  <si>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</si>
  <si>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</si>
  <si>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</si>
  <si>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</si>
  <si>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</si>
  <si>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</si>
  <si>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</si>
  <si>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</si>
  <si>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</si>
  <si>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</si>
  <si>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</si>
  <si>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</si>
  <si>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</si>
  <si>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</si>
  <si>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</si>
  <si>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</si>
  <si>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</si>
  <si>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</si>
  <si>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</si>
  <si>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</si>
  <si>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</si>
  <si>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</si>
  <si>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</si>
  <si>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</si>
  <si>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</si>
  <si>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</si>
  <si>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</si>
  <si>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</si>
  <si>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</si>
  <si>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</si>
  <si>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</si>
  <si>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</si>
  <si>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</si>
  <si>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</si>
  <si>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</si>
  <si>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</si>
  <si>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</si>
  <si>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</si>
  <si>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</si>
  <si>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</si>
  <si>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</si>
  <si>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</si>
  <si>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</si>
  <si>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</si>
  <si>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</si>
  <si>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</si>
  <si>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</si>
  <si>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</si>
  <si>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</si>
  <si>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</si>
  <si>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</si>
  <si>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</si>
  <si>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</si>
  <si>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</si>
  <si>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</si>
  <si>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</si>
  <si>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</si>
  <si>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</si>
  <si>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</si>
  <si>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</si>
  <si>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</si>
  <si>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</si>
  <si>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</si>
  <si>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</si>
  <si>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</si>
  <si>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</si>
  <si>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</si>
  <si>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</si>
  <si>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</si>
  <si>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</si>
  <si>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</si>
  <si>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</si>
  <si>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</si>
  <si>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</si>
  <si>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</si>
  <si>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</si>
  <si>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</si>
  <si>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</si>
  <si>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</si>
  <si>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</si>
  <si>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</si>
  <si>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</si>
  <si>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</si>
  <si>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</si>
  <si>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</si>
  <si>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</si>
  <si>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</si>
  <si>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</si>
  <si>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</si>
  <si>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</si>
  <si>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</si>
  <si>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</si>
  <si>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</si>
  <si>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</si>
  <si>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</si>
  <si>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</si>
  <si>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</si>
  <si>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</si>
  <si>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</si>
  <si>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</si>
  <si>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</si>
  <si>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</si>
  <si>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</si>
  <si>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</si>
  <si>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</si>
  <si>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</si>
  <si>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村の水道事業運営は、一般会計からの繰入がなければ経営できない厳しい状況にある。今後も各施設の老朽化に伴い、更新事業を継続して行う必要がある。現状の経営状況を早期に打開することは難しいが、健全な経営へ近づけるため、料金改定、維持管理費のコスト削減、事業の効率化を図るなど、経営改善策を見出していくことが必要である。また、法適用化へ向け固定資産台帳の整備、アセットマネジメントの更新等を行い、現状を把握したうえで、中長期的な更新計画を作成するとともに、財源確保に努め、安全で強靭な水道事業を持続していく。</t>
    <rPh sb="0" eb="2">
      <t>トウソン</t>
    </rPh>
    <rPh sb="3" eb="5">
      <t>スイドウ</t>
    </rPh>
    <rPh sb="5" eb="7">
      <t>ジギョウ</t>
    </rPh>
    <rPh sb="7" eb="9">
      <t>ウンエイ</t>
    </rPh>
    <rPh sb="11" eb="13">
      <t>イッパン</t>
    </rPh>
    <rPh sb="13" eb="15">
      <t>カイケイ</t>
    </rPh>
    <rPh sb="18" eb="20">
      <t>クリイレ</t>
    </rPh>
    <rPh sb="25" eb="27">
      <t>ケイエイ</t>
    </rPh>
    <rPh sb="31" eb="32">
      <t>キビ</t>
    </rPh>
    <rPh sb="34" eb="36">
      <t>ジョウキョウ</t>
    </rPh>
    <rPh sb="40" eb="42">
      <t>コンゴ</t>
    </rPh>
    <rPh sb="43" eb="46">
      <t>カクシセツ</t>
    </rPh>
    <rPh sb="47" eb="50">
      <t>ロウキュウカ</t>
    </rPh>
    <rPh sb="51" eb="52">
      <t>トモナ</t>
    </rPh>
    <rPh sb="54" eb="56">
      <t>コウシン</t>
    </rPh>
    <rPh sb="56" eb="58">
      <t>ジギョウ</t>
    </rPh>
    <rPh sb="59" eb="61">
      <t>ケイゾク</t>
    </rPh>
    <rPh sb="63" eb="64">
      <t>オコナ</t>
    </rPh>
    <rPh sb="65" eb="67">
      <t>ヒツヨウ</t>
    </rPh>
    <rPh sb="71" eb="73">
      <t>ゲンジョウ</t>
    </rPh>
    <rPh sb="74" eb="76">
      <t>ケイエイ</t>
    </rPh>
    <rPh sb="76" eb="78">
      <t>ジョウキョウ</t>
    </rPh>
    <rPh sb="79" eb="81">
      <t>ソウキ</t>
    </rPh>
    <rPh sb="82" eb="84">
      <t>ダカイ</t>
    </rPh>
    <rPh sb="89" eb="90">
      <t>ムズカ</t>
    </rPh>
    <rPh sb="94" eb="96">
      <t>ケンゼン</t>
    </rPh>
    <rPh sb="97" eb="99">
      <t>ケイエイ</t>
    </rPh>
    <rPh sb="100" eb="101">
      <t>チカ</t>
    </rPh>
    <rPh sb="107" eb="109">
      <t>リョウキン</t>
    </rPh>
    <rPh sb="109" eb="111">
      <t>カイテイ</t>
    </rPh>
    <rPh sb="112" eb="114">
      <t>イジ</t>
    </rPh>
    <rPh sb="114" eb="117">
      <t>カンリヒ</t>
    </rPh>
    <rPh sb="121" eb="123">
      <t>サクゲン</t>
    </rPh>
    <rPh sb="124" eb="126">
      <t>ジギョウ</t>
    </rPh>
    <rPh sb="127" eb="130">
      <t>コウリツカ</t>
    </rPh>
    <rPh sb="131" eb="132">
      <t>ハカ</t>
    </rPh>
    <rPh sb="136" eb="138">
      <t>ケイエイ</t>
    </rPh>
    <rPh sb="138" eb="141">
      <t>カイゼンサク</t>
    </rPh>
    <rPh sb="142" eb="144">
      <t>ミイダ</t>
    </rPh>
    <rPh sb="151" eb="153">
      <t>ヒツヨウ</t>
    </rPh>
    <rPh sb="160" eb="161">
      <t>ホウ</t>
    </rPh>
    <rPh sb="161" eb="164">
      <t>テキヨウカ</t>
    </rPh>
    <rPh sb="165" eb="166">
      <t>ム</t>
    </rPh>
    <rPh sb="167" eb="169">
      <t>コテイ</t>
    </rPh>
    <rPh sb="169" eb="171">
      <t>シサン</t>
    </rPh>
    <rPh sb="171" eb="173">
      <t>ダイチョウ</t>
    </rPh>
    <rPh sb="174" eb="176">
      <t>セイビ</t>
    </rPh>
    <rPh sb="188" eb="190">
      <t>コウシン</t>
    </rPh>
    <rPh sb="190" eb="191">
      <t>トウ</t>
    </rPh>
    <rPh sb="192" eb="193">
      <t>オコナ</t>
    </rPh>
    <rPh sb="195" eb="197">
      <t>ゲンジョウ</t>
    </rPh>
    <rPh sb="198" eb="200">
      <t>ハアク</t>
    </rPh>
    <rPh sb="206" eb="210">
      <t>チュウチョウキテキ</t>
    </rPh>
    <rPh sb="211" eb="213">
      <t>コウシン</t>
    </rPh>
    <rPh sb="213" eb="215">
      <t>ケイカク</t>
    </rPh>
    <rPh sb="216" eb="218">
      <t>サクセイ</t>
    </rPh>
    <rPh sb="225" eb="227">
      <t>ザイゲン</t>
    </rPh>
    <rPh sb="227" eb="229">
      <t>カクホ</t>
    </rPh>
    <rPh sb="230" eb="231">
      <t>ツト</t>
    </rPh>
    <rPh sb="233" eb="235">
      <t>アンゼン</t>
    </rPh>
    <rPh sb="236" eb="238">
      <t>キョウジン</t>
    </rPh>
    <rPh sb="239" eb="241">
      <t>スイドウ</t>
    </rPh>
    <rPh sb="241" eb="243">
      <t>ジギョウ</t>
    </rPh>
    <rPh sb="244" eb="246">
      <t>ジゾク</t>
    </rPh>
    <phoneticPr fontId="4"/>
  </si>
  <si>
    <t>管路更新率は0.77%減少した。平成21年度から実施してきた石綿セメント管の更新事業が令和元年度で完了し、令和2年度から硬質塩化ビニル管等の更新事業を15年計画で実施しているためである。令和2年度から6年度までは事業規模が小さいため、並行して各施設の機械設備関係の更新を図り、効率的かつ効果的な水道施設の運営を行いたい。</t>
    <rPh sb="0" eb="2">
      <t>カンロ</t>
    </rPh>
    <rPh sb="2" eb="4">
      <t>コウシン</t>
    </rPh>
    <rPh sb="4" eb="5">
      <t>リツ</t>
    </rPh>
    <rPh sb="11" eb="13">
      <t>ゲンショウ</t>
    </rPh>
    <rPh sb="16" eb="18">
      <t>ヘイセイ</t>
    </rPh>
    <rPh sb="20" eb="22">
      <t>ネンド</t>
    </rPh>
    <rPh sb="24" eb="26">
      <t>ジッシ</t>
    </rPh>
    <rPh sb="30" eb="32">
      <t>セキメン</t>
    </rPh>
    <rPh sb="36" eb="37">
      <t>カン</t>
    </rPh>
    <rPh sb="38" eb="40">
      <t>コウシン</t>
    </rPh>
    <rPh sb="40" eb="42">
      <t>ジギョウ</t>
    </rPh>
    <rPh sb="43" eb="45">
      <t>レイワ</t>
    </rPh>
    <rPh sb="45" eb="47">
      <t>ガンネン</t>
    </rPh>
    <rPh sb="47" eb="48">
      <t>ド</t>
    </rPh>
    <rPh sb="49" eb="51">
      <t>カンリョウ</t>
    </rPh>
    <rPh sb="53" eb="55">
      <t>レイワ</t>
    </rPh>
    <rPh sb="56" eb="58">
      <t>ネンド</t>
    </rPh>
    <rPh sb="60" eb="62">
      <t>コウシツ</t>
    </rPh>
    <rPh sb="62" eb="64">
      <t>エンカ</t>
    </rPh>
    <rPh sb="67" eb="68">
      <t>カン</t>
    </rPh>
    <rPh sb="68" eb="69">
      <t>トウ</t>
    </rPh>
    <rPh sb="70" eb="72">
      <t>コウシン</t>
    </rPh>
    <rPh sb="72" eb="74">
      <t>ジギョウ</t>
    </rPh>
    <rPh sb="77" eb="78">
      <t>ネン</t>
    </rPh>
    <rPh sb="78" eb="80">
      <t>ケイカク</t>
    </rPh>
    <rPh sb="81" eb="83">
      <t>ジッシ</t>
    </rPh>
    <rPh sb="93" eb="95">
      <t>レイワ</t>
    </rPh>
    <rPh sb="96" eb="98">
      <t>ネンド</t>
    </rPh>
    <rPh sb="101" eb="103">
      <t>ネンド</t>
    </rPh>
    <rPh sb="106" eb="108">
      <t>ジギョウ</t>
    </rPh>
    <rPh sb="108" eb="110">
      <t>キボ</t>
    </rPh>
    <rPh sb="111" eb="112">
      <t>チイ</t>
    </rPh>
    <rPh sb="117" eb="119">
      <t>ヘイコウ</t>
    </rPh>
    <rPh sb="121" eb="124">
      <t>カクシセツ</t>
    </rPh>
    <rPh sb="125" eb="127">
      <t>キカイ</t>
    </rPh>
    <rPh sb="127" eb="129">
      <t>セツビ</t>
    </rPh>
    <rPh sb="129" eb="131">
      <t>カンケイ</t>
    </rPh>
    <rPh sb="132" eb="134">
      <t>コウシン</t>
    </rPh>
    <rPh sb="135" eb="136">
      <t>ハカ</t>
    </rPh>
    <rPh sb="138" eb="141">
      <t>コウリツテキ</t>
    </rPh>
    <rPh sb="143" eb="146">
      <t>コウカテキ</t>
    </rPh>
    <rPh sb="147" eb="149">
      <t>スイドウ</t>
    </rPh>
    <rPh sb="149" eb="151">
      <t>シセツ</t>
    </rPh>
    <rPh sb="152" eb="154">
      <t>ウンエイ</t>
    </rPh>
    <rPh sb="155" eb="156">
      <t>オコナ</t>
    </rPh>
    <phoneticPr fontId="4"/>
  </si>
  <si>
    <t>①収益的収支比率は前年度から0.14%増加したが、一般会計からの繰入がなければ経営できない状態が続いている。現在の地方債償還金、管路更新事業を踏まえると、今後も現況に近い経営が続くことが予想されるが、健全な経営へ向け事業の効率化を図るなど、経営改善策を見出していくことが必要である。
④企業債残高対事業規模比率は前年度から147.82%減少した。現在の主な企業債は平成8年に竣工となった第1次拡張事業と平成21年度から継続中である管路更新事業のものである。また、給水普及率が80%台と低いため、引き続き新規加入の促進活動に取り組む。
⑤料金回収率は前年度から1.9%増加したが、給水収益以外の繰出金により収入不足を補填している割合が高い。今後も基準外繰出で収入を補填せざるを得ない状況が続くが、徴収率の向上及び給水原価の減少に努めたい。
⑥給水原価は前年度から9.35円減少した。有収率の向上を図るとともに、施設管理費のコスト削減に努めたい。また、基本料金と従量料金のバランスを考慮し、定期的に料金の引き上げを実施したい。
⑦施設利用率は前年度から0.13%増加したが、給水人口減少伴い、給水量は減少傾向にある。老朽施設の更新も費用的な面で経年劣化に追いつかない状況である。また、今後の課題として施設の長寿命化を図りながら、近隣市町村との広域化・共同化も検討していくことが必要である。
⑧有収率は前年度から3.92%増加した。今後も老朽管更新事業の継続及び漏水調査に取り組み、無効水量を減少させ、90%以上の有収率を目指していきたい。</t>
    <rPh sb="1" eb="4">
      <t>シュウエキテキ</t>
    </rPh>
    <rPh sb="4" eb="6">
      <t>シュウシ</t>
    </rPh>
    <rPh sb="6" eb="8">
      <t>ヒリツ</t>
    </rPh>
    <rPh sb="9" eb="12">
      <t>ゼンネンド</t>
    </rPh>
    <rPh sb="19" eb="21">
      <t>ゾウカ</t>
    </rPh>
    <rPh sb="25" eb="27">
      <t>イッパン</t>
    </rPh>
    <rPh sb="27" eb="29">
      <t>カイケイ</t>
    </rPh>
    <rPh sb="32" eb="34">
      <t>クリイレ</t>
    </rPh>
    <rPh sb="39" eb="41">
      <t>ケイエイ</t>
    </rPh>
    <rPh sb="45" eb="47">
      <t>ジョウタイ</t>
    </rPh>
    <rPh sb="48" eb="49">
      <t>ツヅ</t>
    </rPh>
    <rPh sb="54" eb="56">
      <t>ゲンザイ</t>
    </rPh>
    <rPh sb="57" eb="60">
      <t>チホウサイ</t>
    </rPh>
    <rPh sb="60" eb="63">
      <t>ショウカンキン</t>
    </rPh>
    <rPh sb="64" eb="66">
      <t>カンロ</t>
    </rPh>
    <rPh sb="66" eb="68">
      <t>コウシン</t>
    </rPh>
    <rPh sb="68" eb="70">
      <t>ジギョウ</t>
    </rPh>
    <rPh sb="71" eb="72">
      <t>フ</t>
    </rPh>
    <rPh sb="77" eb="79">
      <t>コンゴ</t>
    </rPh>
    <rPh sb="80" eb="82">
      <t>ゲンキョウ</t>
    </rPh>
    <rPh sb="83" eb="84">
      <t>チカ</t>
    </rPh>
    <rPh sb="85" eb="87">
      <t>ケイエイ</t>
    </rPh>
    <rPh sb="88" eb="89">
      <t>ツヅ</t>
    </rPh>
    <rPh sb="93" eb="95">
      <t>ヨソウ</t>
    </rPh>
    <rPh sb="100" eb="102">
      <t>ケンゼン</t>
    </rPh>
    <rPh sb="103" eb="105">
      <t>ケイエイ</t>
    </rPh>
    <rPh sb="106" eb="107">
      <t>ム</t>
    </rPh>
    <rPh sb="108" eb="110">
      <t>ジギョウ</t>
    </rPh>
    <rPh sb="111" eb="114">
      <t>コウリツカ</t>
    </rPh>
    <rPh sb="115" eb="116">
      <t>ハカ</t>
    </rPh>
    <rPh sb="120" eb="122">
      <t>ケイエイ</t>
    </rPh>
    <rPh sb="122" eb="125">
      <t>カイゼンサク</t>
    </rPh>
    <rPh sb="126" eb="128">
      <t>ミイダ</t>
    </rPh>
    <rPh sb="135" eb="137">
      <t>ヒツヨウ</t>
    </rPh>
    <rPh sb="143" eb="145">
      <t>キギョウ</t>
    </rPh>
    <rPh sb="145" eb="146">
      <t>サイ</t>
    </rPh>
    <rPh sb="146" eb="148">
      <t>ザンダカ</t>
    </rPh>
    <rPh sb="148" eb="149">
      <t>タイ</t>
    </rPh>
    <rPh sb="149" eb="151">
      <t>ジギョウ</t>
    </rPh>
    <rPh sb="151" eb="153">
      <t>キボ</t>
    </rPh>
    <rPh sb="153" eb="155">
      <t>ヒリツ</t>
    </rPh>
    <rPh sb="156" eb="159">
      <t>ゼンネンド</t>
    </rPh>
    <rPh sb="168" eb="170">
      <t>ゲンショウ</t>
    </rPh>
    <rPh sb="173" eb="175">
      <t>ゲンザイ</t>
    </rPh>
    <rPh sb="176" eb="177">
      <t>オモ</t>
    </rPh>
    <rPh sb="178" eb="180">
      <t>キギョウ</t>
    </rPh>
    <rPh sb="180" eb="181">
      <t>サイ</t>
    </rPh>
    <rPh sb="182" eb="184">
      <t>ヘイセイ</t>
    </rPh>
    <rPh sb="185" eb="186">
      <t>ネン</t>
    </rPh>
    <rPh sb="187" eb="189">
      <t>シュンコウ</t>
    </rPh>
    <rPh sb="193" eb="194">
      <t>ダイ</t>
    </rPh>
    <rPh sb="194" eb="196">
      <t>イチジ</t>
    </rPh>
    <rPh sb="196" eb="198">
      <t>カクチョウ</t>
    </rPh>
    <rPh sb="198" eb="200">
      <t>ジギョウ</t>
    </rPh>
    <rPh sb="201" eb="203">
      <t>ヘイセイ</t>
    </rPh>
    <rPh sb="205" eb="207">
      <t>ネンド</t>
    </rPh>
    <rPh sb="209" eb="212">
      <t>ケイゾクチュウ</t>
    </rPh>
    <rPh sb="215" eb="217">
      <t>カンロ</t>
    </rPh>
    <rPh sb="217" eb="219">
      <t>コウシン</t>
    </rPh>
    <rPh sb="219" eb="221">
      <t>ジギョウ</t>
    </rPh>
    <rPh sb="231" eb="233">
      <t>キュウスイ</t>
    </rPh>
    <rPh sb="233" eb="235">
      <t>フキュウ</t>
    </rPh>
    <rPh sb="235" eb="236">
      <t>リツ</t>
    </rPh>
    <rPh sb="240" eb="241">
      <t>ダイ</t>
    </rPh>
    <rPh sb="242" eb="243">
      <t>ヒク</t>
    </rPh>
    <rPh sb="247" eb="248">
      <t>ヒ</t>
    </rPh>
    <rPh sb="249" eb="250">
      <t>ツヅ</t>
    </rPh>
    <rPh sb="251" eb="253">
      <t>シンキ</t>
    </rPh>
    <rPh sb="253" eb="255">
      <t>カニュウ</t>
    </rPh>
    <rPh sb="256" eb="258">
      <t>ソクシン</t>
    </rPh>
    <rPh sb="258" eb="260">
      <t>カツドウ</t>
    </rPh>
    <rPh sb="261" eb="262">
      <t>ト</t>
    </rPh>
    <rPh sb="263" eb="264">
      <t>ク</t>
    </rPh>
    <rPh sb="268" eb="270">
      <t>リョウキン</t>
    </rPh>
    <rPh sb="270" eb="272">
      <t>カイシュウ</t>
    </rPh>
    <rPh sb="272" eb="273">
      <t>リツ</t>
    </rPh>
    <rPh sb="274" eb="277">
      <t>ゼンネンド</t>
    </rPh>
    <rPh sb="283" eb="285">
      <t>ゾウカ</t>
    </rPh>
    <rPh sb="289" eb="291">
      <t>キュウスイ</t>
    </rPh>
    <rPh sb="291" eb="293">
      <t>シュウエキ</t>
    </rPh>
    <rPh sb="293" eb="295">
      <t>イガイ</t>
    </rPh>
    <rPh sb="296" eb="298">
      <t>クリダ</t>
    </rPh>
    <rPh sb="298" eb="299">
      <t>キン</t>
    </rPh>
    <rPh sb="302" eb="304">
      <t>シュウニュウ</t>
    </rPh>
    <rPh sb="304" eb="306">
      <t>ブソク</t>
    </rPh>
    <rPh sb="307" eb="309">
      <t>ホテン</t>
    </rPh>
    <rPh sb="313" eb="315">
      <t>ワリアイ</t>
    </rPh>
    <rPh sb="316" eb="317">
      <t>タカ</t>
    </rPh>
    <rPh sb="319" eb="321">
      <t>コンゴ</t>
    </rPh>
    <rPh sb="322" eb="324">
      <t>キジュン</t>
    </rPh>
    <rPh sb="324" eb="325">
      <t>ガイ</t>
    </rPh>
    <rPh sb="325" eb="327">
      <t>クリダ</t>
    </rPh>
    <rPh sb="328" eb="330">
      <t>シュウニュウ</t>
    </rPh>
    <rPh sb="331" eb="333">
      <t>ホテン</t>
    </rPh>
    <rPh sb="337" eb="338">
      <t>エ</t>
    </rPh>
    <rPh sb="340" eb="342">
      <t>ジョウキョウ</t>
    </rPh>
    <rPh sb="343" eb="344">
      <t>ツヅ</t>
    </rPh>
    <rPh sb="347" eb="349">
      <t>チョウシュウ</t>
    </rPh>
    <rPh sb="349" eb="350">
      <t>リツ</t>
    </rPh>
    <rPh sb="351" eb="353">
      <t>コウジョウ</t>
    </rPh>
    <rPh sb="353" eb="354">
      <t>オヨ</t>
    </rPh>
    <rPh sb="355" eb="357">
      <t>キュウスイ</t>
    </rPh>
    <rPh sb="357" eb="359">
      <t>ゲンカ</t>
    </rPh>
    <rPh sb="360" eb="362">
      <t>ゲンショウ</t>
    </rPh>
    <rPh sb="363" eb="364">
      <t>ツト</t>
    </rPh>
    <rPh sb="370" eb="372">
      <t>キュウスイ</t>
    </rPh>
    <rPh sb="372" eb="374">
      <t>ゲンカ</t>
    </rPh>
    <rPh sb="375" eb="378">
      <t>ゼンネンド</t>
    </rPh>
    <rPh sb="384" eb="385">
      <t>エン</t>
    </rPh>
    <rPh sb="385" eb="387">
      <t>ゲンショウ</t>
    </rPh>
    <rPh sb="390" eb="393">
      <t>ユウシュウリツ</t>
    </rPh>
    <rPh sb="394" eb="396">
      <t>コウジョウ</t>
    </rPh>
    <rPh sb="397" eb="398">
      <t>ハカ</t>
    </rPh>
    <rPh sb="404" eb="406">
      <t>シセツ</t>
    </rPh>
    <rPh sb="406" eb="408">
      <t>カンリ</t>
    </rPh>
    <rPh sb="408" eb="409">
      <t>ヒ</t>
    </rPh>
    <rPh sb="413" eb="415">
      <t>サクゲン</t>
    </rPh>
    <rPh sb="416" eb="417">
      <t>ツト</t>
    </rPh>
    <rPh sb="424" eb="426">
      <t>キホン</t>
    </rPh>
    <rPh sb="426" eb="428">
      <t>リョウキン</t>
    </rPh>
    <rPh sb="429" eb="431">
      <t>ジュウリョウ</t>
    </rPh>
    <rPh sb="431" eb="433">
      <t>リョウキン</t>
    </rPh>
    <rPh sb="439" eb="441">
      <t>コウリョ</t>
    </rPh>
    <rPh sb="443" eb="446">
      <t>テイキテキ</t>
    </rPh>
    <rPh sb="447" eb="449">
      <t>リョウキン</t>
    </rPh>
    <rPh sb="450" eb="451">
      <t>ヒ</t>
    </rPh>
    <rPh sb="452" eb="453">
      <t>ア</t>
    </rPh>
    <rPh sb="455" eb="457">
      <t>ジッシ</t>
    </rPh>
    <rPh sb="463" eb="465">
      <t>シセツ</t>
    </rPh>
    <rPh sb="465" eb="467">
      <t>リヨウ</t>
    </rPh>
    <rPh sb="467" eb="468">
      <t>リツ</t>
    </rPh>
    <rPh sb="469" eb="472">
      <t>ゼンネンド</t>
    </rPh>
    <rPh sb="479" eb="481">
      <t>ゾウカ</t>
    </rPh>
    <rPh sb="485" eb="487">
      <t>キュウスイ</t>
    </rPh>
    <rPh sb="487" eb="491">
      <t>ジンコウゲンショウ</t>
    </rPh>
    <rPh sb="491" eb="492">
      <t>トモナ</t>
    </rPh>
    <rPh sb="494" eb="496">
      <t>キュウスイ</t>
    </rPh>
    <rPh sb="496" eb="497">
      <t>リョウ</t>
    </rPh>
    <rPh sb="498" eb="500">
      <t>ゲンショウ</t>
    </rPh>
    <rPh sb="500" eb="502">
      <t>ケイコウ</t>
    </rPh>
    <rPh sb="506" eb="508">
      <t>ロウキュウ</t>
    </rPh>
    <rPh sb="508" eb="510">
      <t>シセツ</t>
    </rPh>
    <rPh sb="511" eb="513">
      <t>コウシン</t>
    </rPh>
    <rPh sb="514" eb="517">
      <t>ヒヨウテキ</t>
    </rPh>
    <rPh sb="518" eb="519">
      <t>メン</t>
    </rPh>
    <rPh sb="520" eb="522">
      <t>ケイネン</t>
    </rPh>
    <rPh sb="522" eb="524">
      <t>レッカ</t>
    </rPh>
    <rPh sb="525" eb="526">
      <t>オ</t>
    </rPh>
    <rPh sb="531" eb="533">
      <t>ジョウキョウ</t>
    </rPh>
    <rPh sb="540" eb="542">
      <t>コンゴ</t>
    </rPh>
    <rPh sb="543" eb="545">
      <t>カダイ</t>
    </rPh>
    <rPh sb="548" eb="550">
      <t>シセツ</t>
    </rPh>
    <rPh sb="551" eb="555">
      <t>チョウジュミョウカ</t>
    </rPh>
    <rPh sb="556" eb="557">
      <t>ハカ</t>
    </rPh>
    <rPh sb="562" eb="564">
      <t>キンリン</t>
    </rPh>
    <rPh sb="564" eb="567">
      <t>シチョウソン</t>
    </rPh>
    <rPh sb="569" eb="572">
      <t>コウイキカ</t>
    </rPh>
    <rPh sb="573" eb="576">
      <t>キョウドウカ</t>
    </rPh>
    <rPh sb="577" eb="579">
      <t>ケントウ</t>
    </rPh>
    <rPh sb="586" eb="588">
      <t>ヒツヨウ</t>
    </rPh>
    <rPh sb="594" eb="597">
      <t>ユウシュウリツ</t>
    </rPh>
    <rPh sb="598" eb="601">
      <t>ゼンネンド</t>
    </rPh>
    <rPh sb="608" eb="610">
      <t>ゾウカ</t>
    </rPh>
    <rPh sb="613" eb="615">
      <t>コンゴ</t>
    </rPh>
    <rPh sb="616" eb="618">
      <t>ロウキュウ</t>
    </rPh>
    <rPh sb="618" eb="619">
      <t>カン</t>
    </rPh>
    <rPh sb="619" eb="621">
      <t>コウシン</t>
    </rPh>
    <rPh sb="621" eb="623">
      <t>ジギョウ</t>
    </rPh>
    <rPh sb="624" eb="626">
      <t>ケイゾク</t>
    </rPh>
    <rPh sb="626" eb="627">
      <t>オヨ</t>
    </rPh>
    <rPh sb="628" eb="630">
      <t>ロウスイ</t>
    </rPh>
    <rPh sb="630" eb="632">
      <t>チョウサ</t>
    </rPh>
    <rPh sb="633" eb="634">
      <t>ト</t>
    </rPh>
    <rPh sb="635" eb="636">
      <t>ク</t>
    </rPh>
    <rPh sb="638" eb="640">
      <t>ムコウ</t>
    </rPh>
    <rPh sb="640" eb="642">
      <t>スイリョウ</t>
    </rPh>
    <rPh sb="643" eb="645">
      <t>ゲンショウ</t>
    </rPh>
    <rPh sb="651" eb="653">
      <t>イジョウ</t>
    </rPh>
    <rPh sb="654" eb="657">
      <t>ユウシュウリツ</t>
    </rPh>
    <rPh sb="658" eb="66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</si>
</sst>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0.74</c:v>
                </c:pt>
                <c:pt idx="1">
                  <c:v>2.1800000000000002</c:v>
                </c:pt>
                <c:pt idx="2">
                  <c:v>0.92</c:v>
                </c:pt>
                <c:pt idx="3">
                  <c:v>0.89</c:v>
                </c:pt>
                <c:pt idx="4">
                  <c:v>0.12</c:v>
                </c:pt>
              </c:numCache>
            </c:numRef>
          </c:val>
          <c:extLst>
            <c:ext xmlns:c16="http://schemas.microsoft.com/office/drawing/2014/chart" uri="{C3380CC4-5D6E-409C-BE32-E72D297353CC}">
              <c16:uniqueId val="{00000000-0339-4456-8F7B-F68B3DA12254}"/>
            </c:ext>
          </c:extLst>
        </c:ser>
        <c:dLbls>
          <c:showLegendKey val="0"/>
          <c:showVal val="0"/>
          <c:showCatName val="0"/>
          <c:showSerName val="0"/>
          <c:showPercent val="0"/>
          <c:showBubbleSize val="0"/>
        </c:dLbls>
        <c:gapWidth val="150"/>
        <c:axId val="1173413984"/>
        <c:axId val="11734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0339-4456-8F7B-F68B3DA12254}"/>
            </c:ext>
          </c:extLst>
        </c:ser>
        <c:dLbls>
          <c:showLegendKey val="0"/>
          <c:showVal val="0"/>
          <c:showCatName val="0"/>
          <c:showSerName val="0"/>
          <c:showPercent val="0"/>
          <c:showBubbleSize val="0"/>
        </c:dLbls>
        <c:marker val="1"/>
        <c:smooth val="0"/>
        <c:axId val="1173413984"/>
        <c:axId val="1173427040"/>
      </c:lineChart>
      <c:dateAx>
        <c:axId val="1173413984"/>
        <c:scaling>
          <c:orientation val="minMax"/>
        </c:scaling>
        <c:delete val="1"/>
        <c:axPos val="b"/>
        <c:numFmt formatCode="&quot;H&quot;yy" sourceLinked="1"/>
        <c:majorTickMark val="none"/>
        <c:minorTickMark val="none"/>
        <c:tickLblPos val="none"/>
        <c:crossAx val="1173427040"/>
        <c:crosses val="autoZero"/>
        <c:auto val="1"/>
        <c:lblOffset val="100"/>
        <c:baseTimeUnit val="years"/>
      </c:dateAx>
      <c:valAx>
        <c:axId val="11734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64.27</c:v>
                </c:pt>
                <c:pt idx="1">
                  <c:v>60.69</c:v>
                </c:pt>
                <c:pt idx="2">
                  <c:v>57.44</c:v>
                </c:pt>
                <c:pt idx="3">
                  <c:v>57.32</c:v>
                </c:pt>
                <c:pt idx="4">
                  <c:v>57.45</c:v>
                </c:pt>
              </c:numCache>
            </c:numRef>
          </c:val>
          <c:extLst>
            <c:ext xmlns:c16="http://schemas.microsoft.com/office/drawing/2014/chart" uri="{C3380CC4-5D6E-409C-BE32-E72D297353CC}">
              <c16:uniqueId val="{00000000-F8C5-4424-A152-C9523DB2A4AD}"/>
            </c:ext>
          </c:extLst>
        </c:ser>
        <c:dLbls>
          <c:showLegendKey val="0"/>
          <c:showVal val="0"/>
          <c:showCatName val="0"/>
          <c:showSerName val="0"/>
          <c:showPercent val="0"/>
          <c:showBubbleSize val="0"/>
        </c:dLbls>
        <c:gapWidth val="150"/>
        <c:axId val="1398399200"/>
        <c:axId val="13984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F8C5-4424-A152-C9523DB2A4AD}"/>
            </c:ext>
          </c:extLst>
        </c:ser>
        <c:dLbls>
          <c:showLegendKey val="0"/>
          <c:showVal val="0"/>
          <c:showCatName val="0"/>
          <c:showSerName val="0"/>
          <c:showPercent val="0"/>
          <c:showBubbleSize val="0"/>
        </c:dLbls>
        <c:marker val="1"/>
        <c:smooth val="0"/>
        <c:axId val="1398399200"/>
        <c:axId val="1398410080"/>
      </c:lineChart>
      <c:dateAx>
        <c:axId val="1398399200"/>
        <c:scaling>
          <c:orientation val="minMax"/>
        </c:scaling>
        <c:delete val="1"/>
        <c:axPos val="b"/>
        <c:numFmt formatCode="&quot;H&quot;yy" sourceLinked="1"/>
        <c:majorTickMark val="none"/>
        <c:minorTickMark val="none"/>
        <c:tickLblPos val="none"/>
        <c:crossAx val="1398410080"/>
        <c:crosses val="autoZero"/>
        <c:auto val="1"/>
        <c:lblOffset val="100"/>
        <c:baseTimeUnit val="years"/>
      </c:dateAx>
      <c:valAx>
        <c:axId val="13984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3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83.22</c:v>
                </c:pt>
                <c:pt idx="1">
                  <c:v>83.62</c:v>
                </c:pt>
                <c:pt idx="2">
                  <c:v>86.11</c:v>
                </c:pt>
                <c:pt idx="3">
                  <c:v>88.16</c:v>
                </c:pt>
                <c:pt idx="4">
                  <c:v>92.08</c:v>
                </c:pt>
              </c:numCache>
            </c:numRef>
          </c:val>
          <c:extLst>
            <c:ext xmlns:c16="http://schemas.microsoft.com/office/drawing/2014/chart" uri="{C3380CC4-5D6E-409C-BE32-E72D297353CC}">
              <c16:uniqueId val="{00000000-4F5C-4C6F-884B-B8C12FAC5FD0}"/>
            </c:ext>
          </c:extLst>
        </c:ser>
        <c:dLbls>
          <c:showLegendKey val="0"/>
          <c:showVal val="0"/>
          <c:showCatName val="0"/>
          <c:showSerName val="0"/>
          <c:showPercent val="0"/>
          <c:showBubbleSize val="0"/>
        </c:dLbls>
        <c:gapWidth val="150"/>
        <c:axId val="1398400832"/>
        <c:axId val="13984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4F5C-4C6F-884B-B8C12FAC5FD0}"/>
            </c:ext>
          </c:extLst>
        </c:ser>
        <c:dLbls>
          <c:showLegendKey val="0"/>
          <c:showVal val="0"/>
          <c:showCatName val="0"/>
          <c:showSerName val="0"/>
          <c:showPercent val="0"/>
          <c:showBubbleSize val="0"/>
        </c:dLbls>
        <c:marker val="1"/>
        <c:smooth val="0"/>
        <c:axId val="1398400832"/>
        <c:axId val="1398404640"/>
      </c:lineChart>
      <c:dateAx>
        <c:axId val="1398400832"/>
        <c:scaling>
          <c:orientation val="minMax"/>
        </c:scaling>
        <c:delete val="1"/>
        <c:axPos val="b"/>
        <c:numFmt formatCode="&quot;H&quot;yy" sourceLinked="1"/>
        <c:majorTickMark val="none"/>
        <c:minorTickMark val="none"/>
        <c:tickLblPos val="none"/>
        <c:crossAx val="1398404640"/>
        <c:crosses val="autoZero"/>
        <c:auto val="1"/>
        <c:lblOffset val="100"/>
        <c:baseTimeUnit val="years"/>
      </c:dateAx>
      <c:valAx>
        <c:axId val="13984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4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73.05</c:v>
                </c:pt>
                <c:pt idx="1">
                  <c:v>70.45</c:v>
                </c:pt>
                <c:pt idx="2">
                  <c:v>60.25</c:v>
                </c:pt>
                <c:pt idx="3">
                  <c:v>73.430000000000007</c:v>
                </c:pt>
                <c:pt idx="4">
                  <c:v>73.569999999999993</c:v>
                </c:pt>
              </c:numCache>
            </c:numRef>
          </c:val>
          <c:extLst>
            <c:ext xmlns:c16="http://schemas.microsoft.com/office/drawing/2014/chart" uri="{C3380CC4-5D6E-409C-BE32-E72D297353CC}">
              <c16:uniqueId val="{00000000-6A52-47A4-88D8-DF65050115A5}"/>
            </c:ext>
          </c:extLst>
        </c:ser>
        <c:dLbls>
          <c:showLegendKey val="0"/>
          <c:showVal val="0"/>
          <c:showCatName val="0"/>
          <c:showSerName val="0"/>
          <c:showPercent val="0"/>
          <c:showBubbleSize val="0"/>
        </c:dLbls>
        <c:gapWidth val="150"/>
        <c:axId val="1173422144"/>
        <c:axId val="11734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6A52-47A4-88D8-DF65050115A5}"/>
            </c:ext>
          </c:extLst>
        </c:ser>
        <c:dLbls>
          <c:showLegendKey val="0"/>
          <c:showVal val="0"/>
          <c:showCatName val="0"/>
          <c:showSerName val="0"/>
          <c:showPercent val="0"/>
          <c:showBubbleSize val="0"/>
        </c:dLbls>
        <c:marker val="1"/>
        <c:smooth val="0"/>
        <c:axId val="1173422144"/>
        <c:axId val="1173415616"/>
      </c:lineChart>
      <c:dateAx>
        <c:axId val="1173422144"/>
        <c:scaling>
          <c:orientation val="minMax"/>
        </c:scaling>
        <c:delete val="1"/>
        <c:axPos val="b"/>
        <c:numFmt formatCode="&quot;H&quot;yy" sourceLinked="1"/>
        <c:majorTickMark val="none"/>
        <c:minorTickMark val="none"/>
        <c:tickLblPos val="none"/>
        <c:crossAx val="1173415616"/>
        <c:crosses val="autoZero"/>
        <c:auto val="1"/>
        <c:lblOffset val="100"/>
        <c:baseTimeUnit val="years"/>
      </c:dateAx>
      <c:valAx>
        <c:axId val="11734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A4-49D4-B673-485F3CB43D4A}"/>
            </c:ext>
          </c:extLst>
        </c:ser>
        <c:dLbls>
          <c:showLegendKey val="0"/>
          <c:showVal val="0"/>
          <c:showCatName val="0"/>
          <c:showSerName val="0"/>
          <c:showPercent val="0"/>
          <c:showBubbleSize val="0"/>
        </c:dLbls>
        <c:gapWidth val="150"/>
        <c:axId val="1173427584"/>
        <c:axId val="11734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A4-49D4-B673-485F3CB43D4A}"/>
            </c:ext>
          </c:extLst>
        </c:ser>
        <c:dLbls>
          <c:showLegendKey val="0"/>
          <c:showVal val="0"/>
          <c:showCatName val="0"/>
          <c:showSerName val="0"/>
          <c:showPercent val="0"/>
          <c:showBubbleSize val="0"/>
        </c:dLbls>
        <c:marker val="1"/>
        <c:smooth val="0"/>
        <c:axId val="1173427584"/>
        <c:axId val="1173424320"/>
      </c:lineChart>
      <c:dateAx>
        <c:axId val="1173427584"/>
        <c:scaling>
          <c:orientation val="minMax"/>
        </c:scaling>
        <c:delete val="1"/>
        <c:axPos val="b"/>
        <c:numFmt formatCode="&quot;H&quot;yy" sourceLinked="1"/>
        <c:majorTickMark val="none"/>
        <c:minorTickMark val="none"/>
        <c:tickLblPos val="none"/>
        <c:crossAx val="1173424320"/>
        <c:crosses val="autoZero"/>
        <c:auto val="1"/>
        <c:lblOffset val="100"/>
        <c:baseTimeUnit val="years"/>
      </c:dateAx>
      <c:valAx>
        <c:axId val="11734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2B-4DB5-802C-AE254FD8BB56}"/>
            </c:ext>
          </c:extLst>
        </c:ser>
        <c:dLbls>
          <c:showLegendKey val="0"/>
          <c:showVal val="0"/>
          <c:showCatName val="0"/>
          <c:showSerName val="0"/>
          <c:showPercent val="0"/>
          <c:showBubbleSize val="0"/>
        </c:dLbls>
        <c:gapWidth val="150"/>
        <c:axId val="1173414528"/>
        <c:axId val="11734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2B-4DB5-802C-AE254FD8BB56}"/>
            </c:ext>
          </c:extLst>
        </c:ser>
        <c:dLbls>
          <c:showLegendKey val="0"/>
          <c:showVal val="0"/>
          <c:showCatName val="0"/>
          <c:showSerName val="0"/>
          <c:showPercent val="0"/>
          <c:showBubbleSize val="0"/>
        </c:dLbls>
        <c:marker val="1"/>
        <c:smooth val="0"/>
        <c:axId val="1173414528"/>
        <c:axId val="1173424864"/>
      </c:lineChart>
      <c:dateAx>
        <c:axId val="1173414528"/>
        <c:scaling>
          <c:orientation val="minMax"/>
        </c:scaling>
        <c:delete val="1"/>
        <c:axPos val="b"/>
        <c:numFmt formatCode="&quot;H&quot;yy" sourceLinked="1"/>
        <c:majorTickMark val="none"/>
        <c:minorTickMark val="none"/>
        <c:tickLblPos val="none"/>
        <c:crossAx val="1173424864"/>
        <c:crosses val="autoZero"/>
        <c:auto val="1"/>
        <c:lblOffset val="100"/>
        <c:baseTimeUnit val="years"/>
      </c:dateAx>
      <c:valAx>
        <c:axId val="11734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9-4527-8FF8-A2A2FCE579FA}"/>
            </c:ext>
          </c:extLst>
        </c:ser>
        <c:dLbls>
          <c:showLegendKey val="0"/>
          <c:showVal val="0"/>
          <c:showCatName val="0"/>
          <c:showSerName val="0"/>
          <c:showPercent val="0"/>
          <c:showBubbleSize val="0"/>
        </c:dLbls>
        <c:gapWidth val="150"/>
        <c:axId val="1173417248"/>
        <c:axId val="117341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9-4527-8FF8-A2A2FCE579FA}"/>
            </c:ext>
          </c:extLst>
        </c:ser>
        <c:dLbls>
          <c:showLegendKey val="0"/>
          <c:showVal val="0"/>
          <c:showCatName val="0"/>
          <c:showSerName val="0"/>
          <c:showPercent val="0"/>
          <c:showBubbleSize val="0"/>
        </c:dLbls>
        <c:marker val="1"/>
        <c:smooth val="0"/>
        <c:axId val="1173417248"/>
        <c:axId val="1173417792"/>
      </c:lineChart>
      <c:dateAx>
        <c:axId val="1173417248"/>
        <c:scaling>
          <c:orientation val="minMax"/>
        </c:scaling>
        <c:delete val="1"/>
        <c:axPos val="b"/>
        <c:numFmt formatCode="&quot;H&quot;yy" sourceLinked="1"/>
        <c:majorTickMark val="none"/>
        <c:minorTickMark val="none"/>
        <c:tickLblPos val="none"/>
        <c:crossAx val="1173417792"/>
        <c:crosses val="autoZero"/>
        <c:auto val="1"/>
        <c:lblOffset val="100"/>
        <c:baseTimeUnit val="years"/>
      </c:dateAx>
      <c:valAx>
        <c:axId val="11734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C2-4F56-A4C9-1B5EEED91287}"/>
            </c:ext>
          </c:extLst>
        </c:ser>
        <c:dLbls>
          <c:showLegendKey val="0"/>
          <c:showVal val="0"/>
          <c:showCatName val="0"/>
          <c:showSerName val="0"/>
          <c:showPercent val="0"/>
          <c:showBubbleSize val="0"/>
        </c:dLbls>
        <c:gapWidth val="150"/>
        <c:axId val="1171457312"/>
        <c:axId val="117146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C2-4F56-A4C9-1B5EEED91287}"/>
            </c:ext>
          </c:extLst>
        </c:ser>
        <c:dLbls>
          <c:showLegendKey val="0"/>
          <c:showVal val="0"/>
          <c:showCatName val="0"/>
          <c:showSerName val="0"/>
          <c:showPercent val="0"/>
          <c:showBubbleSize val="0"/>
        </c:dLbls>
        <c:marker val="1"/>
        <c:smooth val="0"/>
        <c:axId val="1171457312"/>
        <c:axId val="1171460032"/>
      </c:lineChart>
      <c:dateAx>
        <c:axId val="1171457312"/>
        <c:scaling>
          <c:orientation val="minMax"/>
        </c:scaling>
        <c:delete val="1"/>
        <c:axPos val="b"/>
        <c:numFmt formatCode="&quot;H&quot;yy" sourceLinked="1"/>
        <c:majorTickMark val="none"/>
        <c:minorTickMark val="none"/>
        <c:tickLblPos val="none"/>
        <c:crossAx val="1171460032"/>
        <c:crosses val="autoZero"/>
        <c:auto val="1"/>
        <c:lblOffset val="100"/>
        <c:baseTimeUnit val="years"/>
      </c:dateAx>
      <c:valAx>
        <c:axId val="117146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4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1162.81</c:v>
                </c:pt>
                <c:pt idx="1">
                  <c:v>1244.08</c:v>
                </c:pt>
                <c:pt idx="2">
                  <c:v>1261.53</c:v>
                </c:pt>
                <c:pt idx="3">
                  <c:v>1177.58</c:v>
                </c:pt>
                <c:pt idx="4">
                  <c:v>1029.76</c:v>
                </c:pt>
              </c:numCache>
            </c:numRef>
          </c:val>
          <c:extLst>
            <c:ext xmlns:c16="http://schemas.microsoft.com/office/drawing/2014/chart" uri="{C3380CC4-5D6E-409C-BE32-E72D297353CC}">
              <c16:uniqueId val="{00000000-AE60-4226-AFCB-45A99640A3C7}"/>
            </c:ext>
          </c:extLst>
        </c:ser>
        <c:dLbls>
          <c:showLegendKey val="0"/>
          <c:showVal val="0"/>
          <c:showCatName val="0"/>
          <c:showSerName val="0"/>
          <c:showPercent val="0"/>
          <c:showBubbleSize val="0"/>
        </c:dLbls>
        <c:gapWidth val="150"/>
        <c:axId val="1398410624"/>
        <c:axId val="13984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AE60-4226-AFCB-45A99640A3C7}"/>
            </c:ext>
          </c:extLst>
        </c:ser>
        <c:dLbls>
          <c:showLegendKey val="0"/>
          <c:showVal val="0"/>
          <c:showCatName val="0"/>
          <c:showSerName val="0"/>
          <c:showPercent val="0"/>
          <c:showBubbleSize val="0"/>
        </c:dLbls>
        <c:marker val="1"/>
        <c:smooth val="0"/>
        <c:axId val="1398410624"/>
        <c:axId val="1398408448"/>
      </c:lineChart>
      <c:dateAx>
        <c:axId val="1398410624"/>
        <c:scaling>
          <c:orientation val="minMax"/>
        </c:scaling>
        <c:delete val="1"/>
        <c:axPos val="b"/>
        <c:numFmt formatCode="&quot;H&quot;yy" sourceLinked="1"/>
        <c:majorTickMark val="none"/>
        <c:minorTickMark val="none"/>
        <c:tickLblPos val="none"/>
        <c:crossAx val="1398408448"/>
        <c:crosses val="autoZero"/>
        <c:auto val="1"/>
        <c:lblOffset val="100"/>
        <c:baseTimeUnit val="years"/>
      </c:dateAx>
      <c:valAx>
        <c:axId val="13984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4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56.01</c:v>
                </c:pt>
                <c:pt idx="1">
                  <c:v>53.37</c:v>
                </c:pt>
                <c:pt idx="2">
                  <c:v>44.46</c:v>
                </c:pt>
                <c:pt idx="3">
                  <c:v>52.41</c:v>
                </c:pt>
                <c:pt idx="4">
                  <c:v>54.31</c:v>
                </c:pt>
              </c:numCache>
            </c:numRef>
          </c:val>
          <c:extLst>
            <c:ext xmlns:c16="http://schemas.microsoft.com/office/drawing/2014/chart" uri="{C3380CC4-5D6E-409C-BE32-E72D297353CC}">
              <c16:uniqueId val="{00000000-177F-4AB7-928A-6003CBD4163E}"/>
            </c:ext>
          </c:extLst>
        </c:ser>
        <c:dLbls>
          <c:showLegendKey val="0"/>
          <c:showVal val="0"/>
          <c:showCatName val="0"/>
          <c:showSerName val="0"/>
          <c:showPercent val="0"/>
          <c:showBubbleSize val="0"/>
        </c:dLbls>
        <c:gapWidth val="150"/>
        <c:axId val="1398397568"/>
        <c:axId val="139839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177F-4AB7-928A-6003CBD4163E}"/>
            </c:ext>
          </c:extLst>
        </c:ser>
        <c:dLbls>
          <c:showLegendKey val="0"/>
          <c:showVal val="0"/>
          <c:showCatName val="0"/>
          <c:showSerName val="0"/>
          <c:showPercent val="0"/>
          <c:showBubbleSize val="0"/>
        </c:dLbls>
        <c:marker val="1"/>
        <c:smooth val="0"/>
        <c:axId val="1398397568"/>
        <c:axId val="1398398656"/>
      </c:lineChart>
      <c:dateAx>
        <c:axId val="1398397568"/>
        <c:scaling>
          <c:orientation val="minMax"/>
        </c:scaling>
        <c:delete val="1"/>
        <c:axPos val="b"/>
        <c:numFmt formatCode="&quot;H&quot;yy" sourceLinked="1"/>
        <c:majorTickMark val="none"/>
        <c:minorTickMark val="none"/>
        <c:tickLblPos val="none"/>
        <c:crossAx val="1398398656"/>
        <c:crosses val="autoZero"/>
        <c:auto val="1"/>
        <c:lblOffset val="100"/>
        <c:baseTimeUnit val="years"/>
      </c:dateAx>
      <c:valAx>
        <c:axId val="13983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3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364.19</c:v>
                </c:pt>
                <c:pt idx="1">
                  <c:v>381.56</c:v>
                </c:pt>
                <c:pt idx="2">
                  <c:v>458.05</c:v>
                </c:pt>
                <c:pt idx="3">
                  <c:v>392.4</c:v>
                </c:pt>
                <c:pt idx="4">
                  <c:v>383.05</c:v>
                </c:pt>
              </c:numCache>
            </c:numRef>
          </c:val>
          <c:extLst>
            <c:ext xmlns:c16="http://schemas.microsoft.com/office/drawing/2014/chart" uri="{C3380CC4-5D6E-409C-BE32-E72D297353CC}">
              <c16:uniqueId val="{00000000-5A08-4C83-B2E5-AA32D0517351}"/>
            </c:ext>
          </c:extLst>
        </c:ser>
        <c:dLbls>
          <c:showLegendKey val="0"/>
          <c:showVal val="0"/>
          <c:showCatName val="0"/>
          <c:showSerName val="0"/>
          <c:showPercent val="0"/>
          <c:showBubbleSize val="0"/>
        </c:dLbls>
        <c:gapWidth val="150"/>
        <c:axId val="1398398112"/>
        <c:axId val="139839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5A08-4C83-B2E5-AA32D0517351}"/>
            </c:ext>
          </c:extLst>
        </c:ser>
        <c:dLbls>
          <c:showLegendKey val="0"/>
          <c:showVal val="0"/>
          <c:showCatName val="0"/>
          <c:showSerName val="0"/>
          <c:showPercent val="0"/>
          <c:showBubbleSize val="0"/>
        </c:dLbls>
        <c:marker val="1"/>
        <c:smooth val="0"/>
        <c:axId val="1398398112"/>
        <c:axId val="1398395936"/>
      </c:lineChart>
      <c:dateAx>
        <c:axId val="1398398112"/>
        <c:scaling>
          <c:orientation val="minMax"/>
        </c:scaling>
        <c:delete val="1"/>
        <c:axPos val="b"/>
        <c:numFmt formatCode="&quot;H&quot;yy" sourceLinked="1"/>
        <c:majorTickMark val="none"/>
        <c:minorTickMark val="none"/>
        <c:tickLblPos val="none"/>
        <c:crossAx val="1398395936"/>
        <c:crosses val="autoZero"/>
        <c:auto val="1"/>
        <c:lblOffset val="100"/>
        <c:baseTimeUnit val="years"/>
      </c:dateAx>
      <c:valAx>
        <c:axId val="13983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3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2" zoomScaleNormal="100" workbookViewId="0">
      <selection activeCell="BI36" sqref="BI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平田村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2">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5900</v>
      </c>
      <c r="AM8" s="67"/>
      <c r="AN8" s="67"/>
      <c r="AO8" s="67"/>
      <c r="AP8" s="67"/>
      <c r="AQ8" s="67"/>
      <c r="AR8" s="67"/>
      <c r="AS8" s="67"/>
      <c r="AT8" s="66">
        <f>データ!$S$6</f>
        <v>93.42</v>
      </c>
      <c r="AU8" s="66"/>
      <c r="AV8" s="66"/>
      <c r="AW8" s="66"/>
      <c r="AX8" s="66"/>
      <c r="AY8" s="66"/>
      <c r="AZ8" s="66"/>
      <c r="BA8" s="66"/>
      <c r="BB8" s="66">
        <f>データ!$T$6</f>
        <v>63.16</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t="str">
        <f>データ!$O$6</f>
        <v>該当数値なし</v>
      </c>
      <c r="J10" s="66"/>
      <c r="K10" s="66"/>
      <c r="L10" s="66"/>
      <c r="M10" s="66"/>
      <c r="N10" s="66"/>
      <c r="O10" s="66"/>
      <c r="P10" s="66">
        <f>データ!$P$6</f>
        <v>49.98</v>
      </c>
      <c r="Q10" s="66"/>
      <c r="R10" s="66"/>
      <c r="S10" s="66"/>
      <c r="T10" s="66"/>
      <c r="U10" s="66"/>
      <c r="V10" s="66"/>
      <c r="W10" s="67">
        <f>データ!$Q$6</f>
        <v>3625</v>
      </c>
      <c r="X10" s="67"/>
      <c r="Y10" s="67"/>
      <c r="Z10" s="67"/>
      <c r="AA10" s="67"/>
      <c r="AB10" s="67"/>
      <c r="AC10" s="67"/>
      <c r="AD10" s="2"/>
      <c r="AE10" s="2"/>
      <c r="AF10" s="2"/>
      <c r="AG10" s="2"/>
      <c r="AH10" s="2"/>
      <c r="AI10" s="2"/>
      <c r="AJ10" s="2"/>
      <c r="AK10" s="2"/>
      <c r="AL10" s="67">
        <f>データ!$U$6</f>
        <v>2918</v>
      </c>
      <c r="AM10" s="67"/>
      <c r="AN10" s="67"/>
      <c r="AO10" s="67"/>
      <c r="AP10" s="67"/>
      <c r="AQ10" s="67"/>
      <c r="AR10" s="67"/>
      <c r="AS10" s="67"/>
      <c r="AT10" s="66">
        <f>データ!$V$6</f>
        <v>26.87</v>
      </c>
      <c r="AU10" s="66"/>
      <c r="AV10" s="66"/>
      <c r="AW10" s="66"/>
      <c r="AX10" s="66"/>
      <c r="AY10" s="66"/>
      <c r="AZ10" s="66"/>
      <c r="BA10" s="66"/>
      <c r="BB10" s="66">
        <f>データ!$W$6</f>
        <v>108.6</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118</v>
      </c>
      <c r="BM16" s="51"/>
      <c r="BN16" s="51"/>
      <c r="BO16" s="51"/>
      <c r="BP16" s="51"/>
      <c r="BQ16" s="51"/>
      <c r="BR16" s="51"/>
      <c r="BS16" s="51"/>
      <c r="BT16" s="51"/>
      <c r="BU16" s="51"/>
      <c r="BV16" s="51"/>
      <c r="BW16" s="51"/>
      <c r="BX16" s="51"/>
      <c r="BY16" s="51"/>
      <c r="BZ16" s="5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117</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USNsig5svNgW9bpfYmDsm8Vl0mutdw+6IMEy460ZGAqoUOieKpJZaT7K2GPtSeV0f0HRIB1JrUKBLtuxRF9kaQ==" saltValue="ex455OEjUkYdw2UMwVxC2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2020</v>
      </c>
      <c r="C6" s="34">
        <f t="shared" ref="C6:W6" si="3">C7</f>
        <v>75035</v>
      </c>
      <c r="D6" s="34">
        <f t="shared" si="3"/>
        <v>47</v>
      </c>
      <c r="E6" s="34">
        <f t="shared" si="3"/>
        <v>1</v>
      </c>
      <c r="F6" s="34">
        <f t="shared" si="3"/>
        <v>0</v>
      </c>
      <c r="G6" s="34">
        <f t="shared" si="3"/>
        <v>0</v>
      </c>
      <c r="H6" s="34" t="str">
        <f t="shared" si="3"/>
        <v>福島県　平田村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49.98</v>
      </c>
      <c r="Q6" s="35">
        <f t="shared" si="3"/>
        <v>3625</v>
      </c>
      <c r="R6" s="35">
        <f t="shared" si="3"/>
        <v>5900</v>
      </c>
      <c r="S6" s="35">
        <f t="shared" si="3"/>
        <v>93.42</v>
      </c>
      <c r="T6" s="35">
        <f t="shared" si="3"/>
        <v>63.16</v>
      </c>
      <c r="U6" s="35">
        <f t="shared" si="3"/>
        <v>2918</v>
      </c>
      <c r="V6" s="35">
        <f t="shared" si="3"/>
        <v>26.87</v>
      </c>
      <c r="W6" s="35">
        <f t="shared" si="3"/>
        <v>108.6</v>
      </c>
      <c r="X6" s="36">
        <f>IF(X7="",NA(),X7)</f>
        <v>73.05</v>
      </c>
      <c r="Y6" s="36">
        <f t="shared" ref="Y6:AG6" si="4">IF(Y7="",NA(),Y7)</f>
        <v>70.45</v>
      </c>
      <c r="Z6" s="36">
        <f t="shared" si="4"/>
        <v>60.25</v>
      </c>
      <c r="AA6" s="36">
        <f t="shared" si="4"/>
        <v>73.430000000000007</v>
      </c>
      <c r="AB6" s="36">
        <f t="shared" si="4"/>
        <v>73.569999999999993</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1162.81</v>
      </c>
      <c r="BF6" s="36">
        <f t="shared" ref="BF6:BN6" si="7">IF(BF7="",NA(),BF7)</f>
        <v>1244.08</v>
      </c>
      <c r="BG6" s="36">
        <f t="shared" si="7"/>
        <v>1261.53</v>
      </c>
      <c r="BH6" s="36">
        <f t="shared" si="7"/>
        <v>1177.58</v>
      </c>
      <c r="BI6" s="36">
        <f t="shared" si="7"/>
        <v>1029.76</v>
      </c>
      <c r="BJ6" s="36">
        <f t="shared" si="7"/>
        <v>1144.79</v>
      </c>
      <c r="BK6" s="36">
        <f t="shared" si="7"/>
        <v>1061.58</v>
      </c>
      <c r="BL6" s="36">
        <f t="shared" si="7"/>
        <v>1007.7</v>
      </c>
      <c r="BM6" s="36">
        <f t="shared" si="7"/>
        <v>1018.52</v>
      </c>
      <c r="BN6" s="36">
        <f t="shared" si="7"/>
        <v>949.61</v>
      </c>
      <c r="BO6" s="35" t="str">
        <f>IF(BO7="","",IF(BO7="-","【-】","【"&amp;SUBSTITUTE(TEXT(BO7,"#,##0.00"),"-","△")&amp;"】"))</f>
        <v>【949.15】</v>
      </c>
      <c r="BP6" s="36">
        <f>IF(BP7="",NA(),BP7)</f>
        <v>56.01</v>
      </c>
      <c r="BQ6" s="36">
        <f t="shared" ref="BQ6:BY6" si="8">IF(BQ7="",NA(),BQ7)</f>
        <v>53.37</v>
      </c>
      <c r="BR6" s="36">
        <f t="shared" si="8"/>
        <v>44.46</v>
      </c>
      <c r="BS6" s="36">
        <f t="shared" si="8"/>
        <v>52.41</v>
      </c>
      <c r="BT6" s="36">
        <f t="shared" si="8"/>
        <v>54.31</v>
      </c>
      <c r="BU6" s="36">
        <f t="shared" si="8"/>
        <v>56.04</v>
      </c>
      <c r="BV6" s="36">
        <f t="shared" si="8"/>
        <v>58.52</v>
      </c>
      <c r="BW6" s="36">
        <f t="shared" si="8"/>
        <v>59.22</v>
      </c>
      <c r="BX6" s="36">
        <f t="shared" si="8"/>
        <v>58.79</v>
      </c>
      <c r="BY6" s="36">
        <f t="shared" si="8"/>
        <v>58.41</v>
      </c>
      <c r="BZ6" s="35" t="str">
        <f>IF(BZ7="","",IF(BZ7="-","【-】","【"&amp;SUBSTITUTE(TEXT(BZ7,"#,##0.00"),"-","△")&amp;"】"))</f>
        <v>【55.87】</v>
      </c>
      <c r="CA6" s="36">
        <f>IF(CA7="",NA(),CA7)</f>
        <v>364.19</v>
      </c>
      <c r="CB6" s="36">
        <f t="shared" ref="CB6:CJ6" si="9">IF(CB7="",NA(),CB7)</f>
        <v>381.56</v>
      </c>
      <c r="CC6" s="36">
        <f t="shared" si="9"/>
        <v>458.05</v>
      </c>
      <c r="CD6" s="36">
        <f t="shared" si="9"/>
        <v>392.4</v>
      </c>
      <c r="CE6" s="36">
        <f t="shared" si="9"/>
        <v>383.05</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64.27</v>
      </c>
      <c r="CM6" s="36">
        <f t="shared" ref="CM6:CU6" si="10">IF(CM7="",NA(),CM7)</f>
        <v>60.69</v>
      </c>
      <c r="CN6" s="36">
        <f t="shared" si="10"/>
        <v>57.44</v>
      </c>
      <c r="CO6" s="36">
        <f t="shared" si="10"/>
        <v>57.32</v>
      </c>
      <c r="CP6" s="36">
        <f t="shared" si="10"/>
        <v>57.45</v>
      </c>
      <c r="CQ6" s="36">
        <f t="shared" si="10"/>
        <v>55.9</v>
      </c>
      <c r="CR6" s="36">
        <f t="shared" si="10"/>
        <v>57.3</v>
      </c>
      <c r="CS6" s="36">
        <f t="shared" si="10"/>
        <v>56.76</v>
      </c>
      <c r="CT6" s="36">
        <f t="shared" si="10"/>
        <v>56.04</v>
      </c>
      <c r="CU6" s="36">
        <f t="shared" si="10"/>
        <v>58.52</v>
      </c>
      <c r="CV6" s="35" t="str">
        <f>IF(CV7="","",IF(CV7="-","【-】","【"&amp;SUBSTITUTE(TEXT(CV7,"#,##0.00"),"-","△")&amp;"】"))</f>
        <v>【56.31】</v>
      </c>
      <c r="CW6" s="36">
        <f>IF(CW7="",NA(),CW7)</f>
        <v>83.22</v>
      </c>
      <c r="CX6" s="36">
        <f t="shared" ref="CX6:DF6" si="11">IF(CX7="",NA(),CX7)</f>
        <v>83.62</v>
      </c>
      <c r="CY6" s="36">
        <f t="shared" si="11"/>
        <v>86.11</v>
      </c>
      <c r="CZ6" s="36">
        <f t="shared" si="11"/>
        <v>88.16</v>
      </c>
      <c r="DA6" s="36">
        <f t="shared" si="11"/>
        <v>92.08</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0.74</v>
      </c>
      <c r="EE6" s="36">
        <f t="shared" ref="EE6:EM6" si="14">IF(EE7="",NA(),EE7)</f>
        <v>2.1800000000000002</v>
      </c>
      <c r="EF6" s="36">
        <f t="shared" si="14"/>
        <v>0.92</v>
      </c>
      <c r="EG6" s="36">
        <f t="shared" si="14"/>
        <v>0.89</v>
      </c>
      <c r="EH6" s="36">
        <f t="shared" si="14"/>
        <v>0.12</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2">
      <c r="A7" s="29"/>
      <c r="B7" s="38">
        <v>2020</v>
      </c>
      <c r="C7" s="38">
        <v>75035</v>
      </c>
      <c r="D7" s="38">
        <v>47</v>
      </c>
      <c r="E7" s="38">
        <v>1</v>
      </c>
      <c r="F7" s="38">
        <v>0</v>
      </c>
      <c r="G7" s="38">
        <v>0</v>
      </c>
      <c r="H7" s="38" t="s">
        <v>96</v>
      </c>
      <c r="I7" s="38" t="s">
        <v>97</v>
      </c>
      <c r="J7" s="38" t="s">
        <v>98</v>
      </c>
      <c r="K7" s="38" t="s">
        <v>99</v>
      </c>
      <c r="L7" s="38" t="s">
        <v>100</v>
      </c>
      <c r="M7" s="38" t="s">
        <v>101</v>
      </c>
      <c r="N7" s="39" t="s">
        <v>102</v>
      </c>
      <c r="O7" s="39" t="s">
        <v>103</v>
      </c>
      <c r="P7" s="39">
        <v>49.98</v>
      </c>
      <c r="Q7" s="39">
        <v>3625</v>
      </c>
      <c r="R7" s="39">
        <v>5900</v>
      </c>
      <c r="S7" s="39">
        <v>93.42</v>
      </c>
      <c r="T7" s="39">
        <v>63.16</v>
      </c>
      <c r="U7" s="39">
        <v>2918</v>
      </c>
      <c r="V7" s="39">
        <v>26.87</v>
      </c>
      <c r="W7" s="39">
        <v>108.6</v>
      </c>
      <c r="X7" s="39">
        <v>73.05</v>
      </c>
      <c r="Y7" s="39">
        <v>70.45</v>
      </c>
      <c r="Z7" s="39">
        <v>60.25</v>
      </c>
      <c r="AA7" s="39">
        <v>73.430000000000007</v>
      </c>
      <c r="AB7" s="39">
        <v>73.569999999999993</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1162.81</v>
      </c>
      <c r="BF7" s="39">
        <v>1244.08</v>
      </c>
      <c r="BG7" s="39">
        <v>1261.53</v>
      </c>
      <c r="BH7" s="39">
        <v>1177.58</v>
      </c>
      <c r="BI7" s="39">
        <v>1029.76</v>
      </c>
      <c r="BJ7" s="39">
        <v>1144.79</v>
      </c>
      <c r="BK7" s="39">
        <v>1061.58</v>
      </c>
      <c r="BL7" s="39">
        <v>1007.7</v>
      </c>
      <c r="BM7" s="39">
        <v>1018.52</v>
      </c>
      <c r="BN7" s="39">
        <v>949.61</v>
      </c>
      <c r="BO7" s="39">
        <v>949.15</v>
      </c>
      <c r="BP7" s="39">
        <v>56.01</v>
      </c>
      <c r="BQ7" s="39">
        <v>53.37</v>
      </c>
      <c r="BR7" s="39">
        <v>44.46</v>
      </c>
      <c r="BS7" s="39">
        <v>52.41</v>
      </c>
      <c r="BT7" s="39">
        <v>54.31</v>
      </c>
      <c r="BU7" s="39">
        <v>56.04</v>
      </c>
      <c r="BV7" s="39">
        <v>58.52</v>
      </c>
      <c r="BW7" s="39">
        <v>59.22</v>
      </c>
      <c r="BX7" s="39">
        <v>58.79</v>
      </c>
      <c r="BY7" s="39">
        <v>58.41</v>
      </c>
      <c r="BZ7" s="39">
        <v>55.87</v>
      </c>
      <c r="CA7" s="39">
        <v>364.19</v>
      </c>
      <c r="CB7" s="39">
        <v>381.56</v>
      </c>
      <c r="CC7" s="39">
        <v>458.05</v>
      </c>
      <c r="CD7" s="39">
        <v>392.4</v>
      </c>
      <c r="CE7" s="39">
        <v>383.05</v>
      </c>
      <c r="CF7" s="39">
        <v>304.35000000000002</v>
      </c>
      <c r="CG7" s="39">
        <v>296.3</v>
      </c>
      <c r="CH7" s="39">
        <v>292.89999999999998</v>
      </c>
      <c r="CI7" s="39">
        <v>298.25</v>
      </c>
      <c r="CJ7" s="39">
        <v>303.27999999999997</v>
      </c>
      <c r="CK7" s="39">
        <v>288.19</v>
      </c>
      <c r="CL7" s="39">
        <v>64.27</v>
      </c>
      <c r="CM7" s="39">
        <v>60.69</v>
      </c>
      <c r="CN7" s="39">
        <v>57.44</v>
      </c>
      <c r="CO7" s="39">
        <v>57.32</v>
      </c>
      <c r="CP7" s="39">
        <v>57.45</v>
      </c>
      <c r="CQ7" s="39">
        <v>55.9</v>
      </c>
      <c r="CR7" s="39">
        <v>57.3</v>
      </c>
      <c r="CS7" s="39">
        <v>56.76</v>
      </c>
      <c r="CT7" s="39">
        <v>56.04</v>
      </c>
      <c r="CU7" s="39">
        <v>58.52</v>
      </c>
      <c r="CV7" s="39">
        <v>56.31</v>
      </c>
      <c r="CW7" s="39">
        <v>83.22</v>
      </c>
      <c r="CX7" s="39">
        <v>83.62</v>
      </c>
      <c r="CY7" s="39">
        <v>86.11</v>
      </c>
      <c r="CZ7" s="39">
        <v>88.16</v>
      </c>
      <c r="DA7" s="39">
        <v>92.08</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0.74</v>
      </c>
      <c r="EE7" s="39">
        <v>2.1800000000000002</v>
      </c>
      <c r="EF7" s="39">
        <v>0.92</v>
      </c>
      <c r="EG7" s="39">
        <v>0.89</v>
      </c>
      <c r="EH7" s="39">
        <v>0.12</v>
      </c>
      <c r="EI7" s="39">
        <v>0.53</v>
      </c>
      <c r="EJ7" s="39">
        <v>0.72</v>
      </c>
      <c r="EK7" s="39">
        <v>0.53</v>
      </c>
      <c r="EL7" s="39">
        <v>0.71</v>
      </c>
      <c r="EM7" s="39">
        <v>0.72</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109</v>
      </c>
    </row>
    <row r="12" spans="1:144" x14ac:dyDescent="0.2">
      <c r="B12">
        <v>1</v>
      </c>
      <c r="C12">
        <v>1</v>
      </c>
      <c r="D12">
        <v>1</v>
      </c>
      <c r="E12">
        <v>1</v>
      </c>
      <c r="F12">
        <v>2</v>
      </c>
      <c r="G12" t="s">
        <v>110</v>
      </c>
    </row>
    <row r="13" spans="1:144" x14ac:dyDescent="0.2">
      <c r="B13" t="s">
        <v>111</v>
      </c>
      <c r="C13" t="s">
        <v>112</v>
      </c>
      <c r="D13" t="s">
        <v>111</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2022-02-15T08:31:23Z</cp:lastPrinted>
  <dcterms:modified xsi:type="dcterms:W3CDTF">2022-02-15T08:31:24Z</dcterms:modified>
</cp:coreProperties>
</file>