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10.152.101.10\share\Disk\10_生活環境課\③上下水道係\01_上下水道一般\10_経営比較分析表\R3経営比較分析\【経営比較分析表】2020_074837_46_010\"/>
    </mc:Choice>
  </mc:AlternateContent>
  <xr:revisionPtr revIDLastSave="0" documentId="13_ncr:1_{6BE308A4-C347-40C3-B975-87E9513E4EED}" xr6:coauthVersionLast="45" xr6:coauthVersionMax="45" xr10:uidLastSave="{00000000-0000-0000-0000-000000000000}"/>
  <workbookProtection workbookAlgorithmName="SHA-512" workbookHashValue="8uUCwK8zstCC0L+jgwCbdzZvZkab/X/MXv/XWIVYiNcjd+GBXc7xrLLPKWr3CWGdQpYAvbWInG88k/wX3Dt3ng==" workbookSaltValue="8BCUe72OJFWtcYRb6u9Tig=="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<sst xmlns="http://schemas.openxmlformats.org/spreadsheetml/2006/main" count="228" uniqueCount="115">
  <si>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</si>
  <si>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</si>
  <si>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</si>
  <si>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</si>
  <si>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</si>
  <si>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</si>
  <si>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</si>
  <si>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</si>
  <si>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</si>
  <si>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</si>
  <si>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</si>
  <si>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</si>
  <si>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</si>
  <si>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</si>
  <si>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</si>
  <si>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</si>
  <si>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</si>
  <si>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</si>
  <si>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</si>
  <si>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</si>
  <si>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</si>
  <si>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</si>
  <si>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</si>
  <si>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</si>
  <si>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</si>
  <si>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</si>
  <si>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</si>
  <si>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</si>
  <si>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</si>
  <si>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</si>
  <si>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</si>
  <si>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</si>
  <si>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</si>
  <si>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</si>
  <si>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</si>
  <si>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</si>
  <si>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</si>
  <si>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</si>
  <si>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</si>
  <si>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</si>
  <si>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</si>
  <si>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</si>
  <si>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</si>
  <si>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</si>
  <si>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</si>
  <si>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</si>
  <si>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</si>
  <si>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</si>
  <si>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</si>
  <si>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</si>
  <si>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</si>
  <si>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</si>
  <si>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</si>
  <si>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</si>
  <si>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</si>
  <si>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</si>
  <si>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</si>
  <si>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</si>
  <si>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</si>
  <si>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</si>
  <si>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</si>
  <si>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</si>
  <si>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</si>
  <si>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</si>
  <si>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</si>
  <si>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</si>
  <si>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</si>
  <si>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</si>
  <si>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</si>
  <si>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</si>
  <si>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</si>
  <si>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</si>
  <si>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</si>
  <si>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</si>
  <si>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</si>
  <si>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</si>
  <si>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</si>
  <si>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</si>
  <si>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</si>
  <si>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</si>
  <si>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</si>
  <si>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</si>
  <si>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</si>
  <si>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</si>
  <si>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</si>
  <si>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</si>
  <si>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</si>
  <si>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</si>
  <si>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</si>
  <si>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</si>
  <si>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</si>
  <si>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</si>
  <si>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</si>
  <si>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</si>
  <si>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</si>
  <si>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</si>
  <si>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</si>
  <si>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</si>
  <si>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</si>
  <si>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</si>
  <si>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</si>
  <si>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</si>
  <si>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</si>
  <si>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</si>
  <si>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</si>
  <si>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</si>
  <si>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</si>
  <si>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</si>
  <si>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</si>
  <si>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</si>
  <si>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</si>
  <si>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</si>
  <si>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経営の健全化について、一般会計からの繰入金等で経常収益を賄っている状況であり、今後も給水収益の減少傾向、維持管理費の増加傾向が予想されるため、適正な料金設定を検討し財源の確保に努めるとともに、費用の抑制に努める必要がある。
　老朽化の状況については、耐用年数を経過した管路等の現状を正確に把握したうえで、適正な計画により施設の更新を図り、施設の効率性を高める。
　これらを踏まえ、計画的な運営に努める。</t>
    <rPh sb="1" eb="3">
      <t>ケイエイ</t>
    </rPh>
    <rPh sb="4" eb="7">
      <t>ケンゼンカ</t>
    </rPh>
    <rPh sb="12" eb="14">
      <t>イッパン</t>
    </rPh>
    <rPh sb="14" eb="16">
      <t>カイケイ</t>
    </rPh>
    <rPh sb="19" eb="21">
      <t>クリイレ</t>
    </rPh>
    <rPh sb="21" eb="22">
      <t>キン</t>
    </rPh>
    <rPh sb="22" eb="23">
      <t>ナド</t>
    </rPh>
    <rPh sb="24" eb="26">
      <t>ケイジョウ</t>
    </rPh>
    <rPh sb="26" eb="28">
      <t>シュウエキ</t>
    </rPh>
    <rPh sb="29" eb="30">
      <t>マカナ</t>
    </rPh>
    <rPh sb="34" eb="36">
      <t>ジョウキョウ</t>
    </rPh>
    <rPh sb="40" eb="42">
      <t>コンゴ</t>
    </rPh>
    <rPh sb="43" eb="45">
      <t>キュウスイ</t>
    </rPh>
    <rPh sb="45" eb="47">
      <t>シュウエキ</t>
    </rPh>
    <rPh sb="48" eb="50">
      <t>ゲンショウ</t>
    </rPh>
    <rPh sb="50" eb="52">
      <t>ケイコウ</t>
    </rPh>
    <rPh sb="55" eb="58">
      <t>カンリヒ</t>
    </rPh>
    <rPh sb="59" eb="61">
      <t>ゾウカ</t>
    </rPh>
    <rPh sb="61" eb="63">
      <t>ケイコウ</t>
    </rPh>
    <rPh sb="64" eb="66">
      <t>ヨソウ</t>
    </rPh>
    <rPh sb="72" eb="74">
      <t>テキセイ</t>
    </rPh>
    <rPh sb="75" eb="77">
      <t>リョウキン</t>
    </rPh>
    <rPh sb="77" eb="79">
      <t>セッテイ</t>
    </rPh>
    <rPh sb="80" eb="82">
      <t>ケントウ</t>
    </rPh>
    <rPh sb="83" eb="85">
      <t>ザイゲン</t>
    </rPh>
    <rPh sb="86" eb="88">
      <t>カクホ</t>
    </rPh>
    <rPh sb="89" eb="90">
      <t>ツト</t>
    </rPh>
    <rPh sb="97" eb="99">
      <t>ヒヨウ</t>
    </rPh>
    <rPh sb="100" eb="102">
      <t>ヨクセイ</t>
    </rPh>
    <rPh sb="103" eb="104">
      <t>ツト</t>
    </rPh>
    <rPh sb="106" eb="108">
      <t>ヒツヨウ</t>
    </rPh>
    <rPh sb="114" eb="117">
      <t>ロウキュウカ</t>
    </rPh>
    <rPh sb="118" eb="120">
      <t>ジョウキョウ</t>
    </rPh>
    <rPh sb="126" eb="128">
      <t>タイヨウ</t>
    </rPh>
    <rPh sb="128" eb="130">
      <t>ネンスウ</t>
    </rPh>
    <rPh sb="131" eb="133">
      <t>ケイカ</t>
    </rPh>
    <rPh sb="135" eb="137">
      <t>カンロ</t>
    </rPh>
    <rPh sb="137" eb="138">
      <t>ナド</t>
    </rPh>
    <rPh sb="139" eb="141">
      <t>ゲンジョウ</t>
    </rPh>
    <rPh sb="142" eb="144">
      <t>セイカク</t>
    </rPh>
    <rPh sb="145" eb="147">
      <t>ハアク</t>
    </rPh>
    <rPh sb="153" eb="155">
      <t>テキセイ</t>
    </rPh>
    <rPh sb="156" eb="158">
      <t>ケイカク</t>
    </rPh>
    <rPh sb="161" eb="163">
      <t>シセツ</t>
    </rPh>
    <rPh sb="164" eb="166">
      <t>コウシン</t>
    </rPh>
    <rPh sb="167" eb="168">
      <t>ハカ</t>
    </rPh>
    <rPh sb="170" eb="172">
      <t>シセツ</t>
    </rPh>
    <rPh sb="173" eb="175">
      <t>コウリツ</t>
    </rPh>
    <rPh sb="175" eb="176">
      <t>セイ</t>
    </rPh>
    <rPh sb="177" eb="178">
      <t>タカ</t>
    </rPh>
    <rPh sb="187" eb="188">
      <t>フ</t>
    </rPh>
    <rPh sb="191" eb="194">
      <t>ケイカクテキ</t>
    </rPh>
    <rPh sb="195" eb="197">
      <t>ウンエイ</t>
    </rPh>
    <rPh sb="198" eb="199">
      <t>ツト</t>
    </rPh>
    <phoneticPr fontId="4"/>
  </si>
  <si>
    <t xml:space="preserve">①経常収支比率は100％以上で推移し、②累積欠損金比率は0％を維持してはいるが、⑤料金回収率は低く、一般会計からの繰入金等給水収益以外の収入で賄われているのが現状である。
③流動比率は類似団体と比較すると高いが、流動資産のうち給水収益で得た割合は低い。
④企業債残高対給水収益比率は、類似団体より高いが、企業債残高の減少により年々減少している。
⑥給水原価が類似団体と比較して高い要因としては、広範な管路での維持管理費用がかかる状況と、経常経費に係る減価償却費の割合が高いことにある。給水原価が高く、費用を賄う財源を確保するため、給水収益を増加させる必要がある。
⑦施設利用率及び⑧有収率は平均値を上回っているが、給水人口の減少等、施設の老朽化に伴う利用効率の低下が推測され、今後の施設更新にあたり、ダウンサイジング等を検討する必要がある。
</t>
    <rPh sb="1" eb="3">
      <t>ケイジョウ</t>
    </rPh>
    <rPh sb="3" eb="5">
      <t>シュウシ</t>
    </rPh>
    <rPh sb="5" eb="7">
      <t>ヒリツ</t>
    </rPh>
    <rPh sb="12" eb="14">
      <t>イジョウ</t>
    </rPh>
    <rPh sb="15" eb="17">
      <t>スイイ</t>
    </rPh>
    <rPh sb="20" eb="22">
      <t>ルイセキ</t>
    </rPh>
    <rPh sb="22" eb="24">
      <t>ケッソン</t>
    </rPh>
    <rPh sb="24" eb="25">
      <t>キン</t>
    </rPh>
    <rPh sb="25" eb="27">
      <t>ヒリツ</t>
    </rPh>
    <rPh sb="31" eb="33">
      <t>イジ</t>
    </rPh>
    <rPh sb="41" eb="43">
      <t>リョウキン</t>
    </rPh>
    <rPh sb="43" eb="45">
      <t>カイシュウ</t>
    </rPh>
    <rPh sb="45" eb="46">
      <t>リツ</t>
    </rPh>
    <rPh sb="47" eb="48">
      <t>ヒク</t>
    </rPh>
    <rPh sb="50" eb="52">
      <t>イッパン</t>
    </rPh>
    <rPh sb="52" eb="54">
      <t>カイケイ</t>
    </rPh>
    <rPh sb="57" eb="59">
      <t>クリイレ</t>
    </rPh>
    <rPh sb="59" eb="60">
      <t>キン</t>
    </rPh>
    <rPh sb="60" eb="61">
      <t>ナド</t>
    </rPh>
    <rPh sb="61" eb="63">
      <t>キュウスイ</t>
    </rPh>
    <rPh sb="63" eb="65">
      <t>シュウエキ</t>
    </rPh>
    <rPh sb="65" eb="67">
      <t>イガイ</t>
    </rPh>
    <rPh sb="68" eb="70">
      <t>シュウニュウ</t>
    </rPh>
    <rPh sb="71" eb="72">
      <t>マカナ</t>
    </rPh>
    <rPh sb="79" eb="81">
      <t>ゲンジョウ</t>
    </rPh>
    <rPh sb="88" eb="90">
      <t>リュウドウ</t>
    </rPh>
    <rPh sb="90" eb="92">
      <t>ヒリツ</t>
    </rPh>
    <rPh sb="93" eb="95">
      <t>ルイジ</t>
    </rPh>
    <rPh sb="95" eb="97">
      <t>ダンタイ</t>
    </rPh>
    <rPh sb="98" eb="100">
      <t>ヒカク</t>
    </rPh>
    <rPh sb="103" eb="104">
      <t>タカ</t>
    </rPh>
    <rPh sb="107" eb="109">
      <t>リュウドウ</t>
    </rPh>
    <rPh sb="109" eb="111">
      <t>シサン</t>
    </rPh>
    <rPh sb="114" eb="116">
      <t>キュウスイ</t>
    </rPh>
    <rPh sb="116" eb="118">
      <t>シュウエキ</t>
    </rPh>
    <rPh sb="119" eb="120">
      <t>エ</t>
    </rPh>
    <rPh sb="121" eb="123">
      <t>ワリアイ</t>
    </rPh>
    <rPh sb="124" eb="125">
      <t>ヒク</t>
    </rPh>
    <rPh sb="130" eb="132">
      <t>キギョウ</t>
    </rPh>
    <rPh sb="132" eb="133">
      <t>サイ</t>
    </rPh>
    <rPh sb="133" eb="135">
      <t>ザンダカ</t>
    </rPh>
    <rPh sb="135" eb="136">
      <t>タイ</t>
    </rPh>
    <rPh sb="136" eb="138">
      <t>キュウスイ</t>
    </rPh>
    <rPh sb="138" eb="140">
      <t>シュウエキ</t>
    </rPh>
    <rPh sb="140" eb="142">
      <t>ヒリツ</t>
    </rPh>
    <rPh sb="144" eb="146">
      <t>ルイジ</t>
    </rPh>
    <rPh sb="146" eb="148">
      <t>ダンタイ</t>
    </rPh>
    <rPh sb="150" eb="151">
      <t>タカ</t>
    </rPh>
    <rPh sb="154" eb="156">
      <t>キギョウ</t>
    </rPh>
    <rPh sb="156" eb="157">
      <t>サイ</t>
    </rPh>
    <rPh sb="157" eb="159">
      <t>ザンダカ</t>
    </rPh>
    <rPh sb="160" eb="162">
      <t>ゲンショウ</t>
    </rPh>
    <rPh sb="165" eb="167">
      <t>ネンネン</t>
    </rPh>
    <rPh sb="167" eb="169">
      <t>ゲンショウ</t>
    </rPh>
    <rPh sb="177" eb="179">
      <t>キュウスイ</t>
    </rPh>
    <rPh sb="179" eb="181">
      <t>ゲンカ</t>
    </rPh>
    <rPh sb="182" eb="184">
      <t>ルイジ</t>
    </rPh>
    <rPh sb="184" eb="186">
      <t>ダンタイ</t>
    </rPh>
    <rPh sb="187" eb="189">
      <t>ヒカク</t>
    </rPh>
    <rPh sb="191" eb="192">
      <t>タカ</t>
    </rPh>
    <rPh sb="193" eb="195">
      <t>ヨウイン</t>
    </rPh>
    <rPh sb="200" eb="202">
      <t>コウハン</t>
    </rPh>
    <rPh sb="203" eb="205">
      <t>カンロ</t>
    </rPh>
    <rPh sb="207" eb="209">
      <t>イジ</t>
    </rPh>
    <rPh sb="209" eb="211">
      <t>カンリ</t>
    </rPh>
    <rPh sb="211" eb="213">
      <t>ヒヨウ</t>
    </rPh>
    <rPh sb="217" eb="219">
      <t>ジョウキョウ</t>
    </rPh>
    <rPh sb="221" eb="223">
      <t>ケイジョウ</t>
    </rPh>
    <rPh sb="223" eb="225">
      <t>ケイヒ</t>
    </rPh>
    <rPh sb="226" eb="227">
      <t>カカ</t>
    </rPh>
    <rPh sb="228" eb="230">
      <t>ゲンカ</t>
    </rPh>
    <rPh sb="230" eb="232">
      <t>ショウキャク</t>
    </rPh>
    <rPh sb="232" eb="233">
      <t>ヒ</t>
    </rPh>
    <rPh sb="234" eb="236">
      <t>ワリアイ</t>
    </rPh>
    <rPh sb="237" eb="238">
      <t>タカ</t>
    </rPh>
    <rPh sb="245" eb="247">
      <t>キュウスイ</t>
    </rPh>
    <rPh sb="247" eb="249">
      <t>ゲンカ</t>
    </rPh>
    <rPh sb="250" eb="251">
      <t>タカ</t>
    </rPh>
    <rPh sb="253" eb="255">
      <t>ヒヨウ</t>
    </rPh>
    <rPh sb="256" eb="257">
      <t>マカナ</t>
    </rPh>
    <rPh sb="258" eb="260">
      <t>ザイゲン</t>
    </rPh>
    <rPh sb="261" eb="263">
      <t>カクホ</t>
    </rPh>
    <rPh sb="268" eb="270">
      <t>キュウスイ</t>
    </rPh>
    <rPh sb="270" eb="272">
      <t>シュウエキ</t>
    </rPh>
    <rPh sb="273" eb="275">
      <t>ゾウカ</t>
    </rPh>
    <rPh sb="278" eb="280">
      <t>ヒツヨウ</t>
    </rPh>
    <rPh sb="287" eb="289">
      <t>シセツ</t>
    </rPh>
    <rPh sb="289" eb="291">
      <t>リヨウ</t>
    </rPh>
    <rPh sb="291" eb="292">
      <t>リツ</t>
    </rPh>
    <rPh sb="292" eb="293">
      <t>オヨ</t>
    </rPh>
    <rPh sb="295" eb="298">
      <t>ユウシュウリツ</t>
    </rPh>
    <rPh sb="299" eb="302">
      <t>ヘイキンチ</t>
    </rPh>
    <rPh sb="303" eb="305">
      <t>ウワマワ</t>
    </rPh>
    <rPh sb="311" eb="313">
      <t>キュウスイ</t>
    </rPh>
    <rPh sb="313" eb="315">
      <t>ジンコウ</t>
    </rPh>
    <rPh sb="316" eb="318">
      <t>ゲンショウ</t>
    </rPh>
    <rPh sb="318" eb="319">
      <t>ナド</t>
    </rPh>
    <rPh sb="320" eb="322">
      <t>シセツ</t>
    </rPh>
    <rPh sb="323" eb="326">
      <t>ロウキュウカ</t>
    </rPh>
    <rPh sb="327" eb="328">
      <t>トモナ</t>
    </rPh>
    <rPh sb="329" eb="331">
      <t>リヨウ</t>
    </rPh>
    <rPh sb="331" eb="333">
      <t>コウリツ</t>
    </rPh>
    <rPh sb="334" eb="336">
      <t>テイカ</t>
    </rPh>
    <rPh sb="337" eb="339">
      <t>スイソク</t>
    </rPh>
    <rPh sb="342" eb="344">
      <t>コンゴ</t>
    </rPh>
    <rPh sb="345" eb="347">
      <t>シセツ</t>
    </rPh>
    <rPh sb="347" eb="349">
      <t>コウシン</t>
    </rPh>
    <rPh sb="362" eb="363">
      <t>ナド</t>
    </rPh>
    <rPh sb="364" eb="366">
      <t>ケントウ</t>
    </rPh>
    <rPh sb="368" eb="370">
      <t>ヒツヨウ</t>
    </rPh>
    <phoneticPr fontId="4"/>
  </si>
  <si>
    <t>①有形固定資産減価償却率は、類似団体と比較するとやや低い状況ではあるが、耐用年数を迎える資産は増加傾向の状況にある。
②管路経年化率は、令和元年度まで集計値に誤りがあり、令和2年度に減少しているが、耐用年数を経過している施設や管路については、財源を確保しつつ計画的に更新を行う必要がある。</t>
    <rPh sb="1" eb="3">
      <t>ユウケイ</t>
    </rPh>
    <rPh sb="3" eb="5">
      <t>コテイ</t>
    </rPh>
    <rPh sb="5" eb="7">
      <t>シサン</t>
    </rPh>
    <rPh sb="7" eb="9">
      <t>ゲンカ</t>
    </rPh>
    <rPh sb="9" eb="11">
      <t>ショウキャク</t>
    </rPh>
    <rPh sb="11" eb="12">
      <t>リツ</t>
    </rPh>
    <rPh sb="14" eb="16">
      <t>ルイジ</t>
    </rPh>
    <rPh sb="16" eb="18">
      <t>ダンタイ</t>
    </rPh>
    <rPh sb="19" eb="21">
      <t>ヒカク</t>
    </rPh>
    <rPh sb="26" eb="27">
      <t>ヒク</t>
    </rPh>
    <rPh sb="28" eb="30">
      <t>ジョウキョウ</t>
    </rPh>
    <rPh sb="36" eb="38">
      <t>タイヨウ</t>
    </rPh>
    <rPh sb="38" eb="40">
      <t>ネンスウ</t>
    </rPh>
    <rPh sb="41" eb="42">
      <t>ムカ</t>
    </rPh>
    <rPh sb="44" eb="46">
      <t>シサン</t>
    </rPh>
    <rPh sb="47" eb="49">
      <t>ゾウカ</t>
    </rPh>
    <rPh sb="49" eb="51">
      <t>ケイコウ</t>
    </rPh>
    <rPh sb="52" eb="54">
      <t>ジョウキョウ</t>
    </rPh>
    <rPh sb="61" eb="63">
      <t>カンロ</t>
    </rPh>
    <rPh sb="63" eb="66">
      <t>ケイネンカ</t>
    </rPh>
    <rPh sb="66" eb="67">
      <t>リツ</t>
    </rPh>
    <rPh sb="69" eb="71">
      <t>レイワ</t>
    </rPh>
    <rPh sb="71" eb="73">
      <t>ガンネン</t>
    </rPh>
    <rPh sb="73" eb="74">
      <t>ド</t>
    </rPh>
    <rPh sb="76" eb="78">
      <t>シュウケイ</t>
    </rPh>
    <rPh sb="78" eb="79">
      <t>チ</t>
    </rPh>
    <rPh sb="80" eb="81">
      <t>アヤマ</t>
    </rPh>
    <rPh sb="86" eb="88">
      <t>レイワ</t>
    </rPh>
    <rPh sb="89" eb="91">
      <t>ネンド</t>
    </rPh>
    <rPh sb="92" eb="94">
      <t>ゲンショウ</t>
    </rPh>
    <rPh sb="100" eb="102">
      <t>タイヨウ</t>
    </rPh>
    <rPh sb="102" eb="104">
      <t>ネンスウ</t>
    </rPh>
    <rPh sb="105" eb="107">
      <t>ケイカ</t>
    </rPh>
    <rPh sb="111" eb="113">
      <t>シセツ</t>
    </rPh>
    <rPh sb="114" eb="116">
      <t>カンロ</t>
    </rPh>
    <rPh sb="122" eb="124">
      <t>ザイゲン</t>
    </rPh>
    <rPh sb="125" eb="127">
      <t>カクホ</t>
    </rPh>
    <rPh sb="130" eb="133">
      <t>ケイカクテキ</t>
    </rPh>
    <rPh sb="134" eb="136">
      <t>コウシン</t>
    </rPh>
    <rPh sb="137" eb="138">
      <t>オコナ</t>
    </rPh>
    <rPh sb="139" eb="14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</si>
</sst>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0.11</c:v>
                </c:pt>
                <c:pt idx="1">
                  <c:v>0</c:v>
                </c:pt>
                <c:pt idx="2" formatCode="#,##0.00;&quot;△&quot;#,##0.00;&quot;-&quot;">
                  <c:v>7.0000000000000007E-2</c:v>
                </c:pt>
                <c:pt idx="3" formatCode="#,##0.00;&quot;△&quot;#,##0.00;&quot;-&quot;">
                  <c:v>1.1399999999999999</c:v>
                </c:pt>
                <c:pt idx="4">
                  <c:v>0</c:v>
                </c:pt>
              </c:numCache>
            </c:numRef>
          </c:val>
          <c:extLst>
            <c:ext xmlns:c16="http://schemas.microsoft.com/office/drawing/2014/chart" uri="{C3380CC4-5D6E-409C-BE32-E72D297353CC}">
              <c16:uniqueId val="{00000000-2ACF-4990-8284-A4D8270189A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0.44</c:v>
                </c:pt>
                <c:pt idx="2">
                  <c:v>0.52</c:v>
                </c:pt>
                <c:pt idx="3">
                  <c:v>0.47</c:v>
                </c:pt>
                <c:pt idx="4">
                  <c:v>0.4</c:v>
                </c:pt>
              </c:numCache>
            </c:numRef>
          </c:val>
          <c:smooth val="0"/>
          <c:extLst>
            <c:ext xmlns:c16="http://schemas.microsoft.com/office/drawing/2014/chart" uri="{C3380CC4-5D6E-409C-BE32-E72D297353CC}">
              <c16:uniqueId val="{00000001-2ACF-4990-8284-A4D8270189A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70.400000000000006</c:v>
                </c:pt>
                <c:pt idx="1">
                  <c:v>67.17</c:v>
                </c:pt>
                <c:pt idx="2">
                  <c:v>64.66</c:v>
                </c:pt>
                <c:pt idx="3">
                  <c:v>64.17</c:v>
                </c:pt>
                <c:pt idx="4">
                  <c:v>67.89</c:v>
                </c:pt>
              </c:numCache>
            </c:numRef>
          </c:val>
          <c:extLst>
            <c:ext xmlns:c16="http://schemas.microsoft.com/office/drawing/2014/chart" uri="{C3380CC4-5D6E-409C-BE32-E72D297353CC}">
              <c16:uniqueId val="{00000000-9B7D-416F-AF5C-E324865DE82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50.24</c:v>
                </c:pt>
                <c:pt idx="2">
                  <c:v>50.29</c:v>
                </c:pt>
                <c:pt idx="3">
                  <c:v>49.64</c:v>
                </c:pt>
                <c:pt idx="4">
                  <c:v>49.38</c:v>
                </c:pt>
              </c:numCache>
            </c:numRef>
          </c:val>
          <c:smooth val="0"/>
          <c:extLst>
            <c:ext xmlns:c16="http://schemas.microsoft.com/office/drawing/2014/chart" uri="{C3380CC4-5D6E-409C-BE32-E72D297353CC}">
              <c16:uniqueId val="{00000001-9B7D-416F-AF5C-E324865DE82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77.099999999999994</c:v>
                </c:pt>
                <c:pt idx="1">
                  <c:v>80.72</c:v>
                </c:pt>
                <c:pt idx="2">
                  <c:v>82.58</c:v>
                </c:pt>
                <c:pt idx="3">
                  <c:v>82.16</c:v>
                </c:pt>
                <c:pt idx="4">
                  <c:v>80.31</c:v>
                </c:pt>
              </c:numCache>
            </c:numRef>
          </c:val>
          <c:extLst>
            <c:ext xmlns:c16="http://schemas.microsoft.com/office/drawing/2014/chart" uri="{C3380CC4-5D6E-409C-BE32-E72D297353CC}">
              <c16:uniqueId val="{00000000-F3EA-4776-A262-E439C0A6550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78.650000000000006</c:v>
                </c:pt>
                <c:pt idx="2">
                  <c:v>77.73</c:v>
                </c:pt>
                <c:pt idx="3">
                  <c:v>78.09</c:v>
                </c:pt>
                <c:pt idx="4">
                  <c:v>78.010000000000005</c:v>
                </c:pt>
              </c:numCache>
            </c:numRef>
          </c:val>
          <c:smooth val="0"/>
          <c:extLst>
            <c:ext xmlns:c16="http://schemas.microsoft.com/office/drawing/2014/chart" uri="{C3380CC4-5D6E-409C-BE32-E72D297353CC}">
              <c16:uniqueId val="{00000001-F3EA-4776-A262-E439C0A6550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104.64</c:v>
                </c:pt>
                <c:pt idx="1">
                  <c:v>108.03</c:v>
                </c:pt>
                <c:pt idx="2">
                  <c:v>106.99</c:v>
                </c:pt>
                <c:pt idx="3">
                  <c:v>110.08</c:v>
                </c:pt>
                <c:pt idx="4">
                  <c:v>106.7</c:v>
                </c:pt>
              </c:numCache>
            </c:numRef>
          </c:val>
          <c:extLst>
            <c:ext xmlns:c16="http://schemas.microsoft.com/office/drawing/2014/chart" uri="{C3380CC4-5D6E-409C-BE32-E72D297353CC}">
              <c16:uniqueId val="{00000000-8CF0-4B3A-AE47-4225BB1496E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104.47</c:v>
                </c:pt>
                <c:pt idx="2">
                  <c:v>103.81</c:v>
                </c:pt>
                <c:pt idx="3">
                  <c:v>104.35</c:v>
                </c:pt>
                <c:pt idx="4">
                  <c:v>105.34</c:v>
                </c:pt>
              </c:numCache>
            </c:numRef>
          </c:val>
          <c:smooth val="0"/>
          <c:extLst>
            <c:ext xmlns:c16="http://schemas.microsoft.com/office/drawing/2014/chart" uri="{C3380CC4-5D6E-409C-BE32-E72D297353CC}">
              <c16:uniqueId val="{00000001-8CF0-4B3A-AE47-4225BB1496E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21.34</c:v>
                </c:pt>
                <c:pt idx="1">
                  <c:v>25.06</c:v>
                </c:pt>
                <c:pt idx="2">
                  <c:v>27.29</c:v>
                </c:pt>
                <c:pt idx="3">
                  <c:v>30.86</c:v>
                </c:pt>
                <c:pt idx="4">
                  <c:v>34.520000000000003</c:v>
                </c:pt>
              </c:numCache>
            </c:numRef>
          </c:val>
          <c:extLst>
            <c:ext xmlns:c16="http://schemas.microsoft.com/office/drawing/2014/chart" uri="{C3380CC4-5D6E-409C-BE32-E72D297353CC}">
              <c16:uniqueId val="{00000000-C086-412D-A071-6922593413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45.14</c:v>
                </c:pt>
                <c:pt idx="2">
                  <c:v>45.85</c:v>
                </c:pt>
                <c:pt idx="3">
                  <c:v>47.31</c:v>
                </c:pt>
                <c:pt idx="4">
                  <c:v>47.5</c:v>
                </c:pt>
              </c:numCache>
            </c:numRef>
          </c:val>
          <c:smooth val="0"/>
          <c:extLst>
            <c:ext xmlns:c16="http://schemas.microsoft.com/office/drawing/2014/chart" uri="{C3380CC4-5D6E-409C-BE32-E72D297353CC}">
              <c16:uniqueId val="{00000001-C086-412D-A071-6922593413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37.14</c:v>
                </c:pt>
                <c:pt idx="1">
                  <c:v>37.15</c:v>
                </c:pt>
                <c:pt idx="2">
                  <c:v>37.119999999999997</c:v>
                </c:pt>
                <c:pt idx="3">
                  <c:v>37.090000000000003</c:v>
                </c:pt>
                <c:pt idx="4">
                  <c:v>8.14</c:v>
                </c:pt>
              </c:numCache>
            </c:numRef>
          </c:val>
          <c:extLst>
            <c:ext xmlns:c16="http://schemas.microsoft.com/office/drawing/2014/chart" uri="{C3380CC4-5D6E-409C-BE32-E72D297353CC}">
              <c16:uniqueId val="{00000000-9600-4CD3-8A3A-D992CE7DFA0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13.58</c:v>
                </c:pt>
                <c:pt idx="2">
                  <c:v>14.13</c:v>
                </c:pt>
                <c:pt idx="3">
                  <c:v>16.77</c:v>
                </c:pt>
                <c:pt idx="4">
                  <c:v>17.399999999999999</c:v>
                </c:pt>
              </c:numCache>
            </c:numRef>
          </c:val>
          <c:smooth val="0"/>
          <c:extLst>
            <c:ext xmlns:c16="http://schemas.microsoft.com/office/drawing/2014/chart" uri="{C3380CC4-5D6E-409C-BE32-E72D297353CC}">
              <c16:uniqueId val="{00000001-9600-4CD3-8A3A-D992CE7DFA0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07-4763-A1D2-5B067C5D643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16.399999999999999</c:v>
                </c:pt>
                <c:pt idx="2">
                  <c:v>25.66</c:v>
                </c:pt>
                <c:pt idx="3">
                  <c:v>21.69</c:v>
                </c:pt>
                <c:pt idx="4">
                  <c:v>24.04</c:v>
                </c:pt>
              </c:numCache>
            </c:numRef>
          </c:val>
          <c:smooth val="0"/>
          <c:extLst>
            <c:ext xmlns:c16="http://schemas.microsoft.com/office/drawing/2014/chart" uri="{C3380CC4-5D6E-409C-BE32-E72D297353CC}">
              <c16:uniqueId val="{00000001-F907-4763-A1D2-5B067C5D643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216.59</c:v>
                </c:pt>
                <c:pt idx="1">
                  <c:v>249.25</c:v>
                </c:pt>
                <c:pt idx="2">
                  <c:v>186.36</c:v>
                </c:pt>
                <c:pt idx="3">
                  <c:v>351.98</c:v>
                </c:pt>
                <c:pt idx="4">
                  <c:v>401.91</c:v>
                </c:pt>
              </c:numCache>
            </c:numRef>
          </c:val>
          <c:extLst>
            <c:ext xmlns:c16="http://schemas.microsoft.com/office/drawing/2014/chart" uri="{C3380CC4-5D6E-409C-BE32-E72D297353CC}">
              <c16:uniqueId val="{00000000-E2E2-466D-9DAC-34018BD1E3C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293.23</c:v>
                </c:pt>
                <c:pt idx="2">
                  <c:v>300.14</c:v>
                </c:pt>
                <c:pt idx="3">
                  <c:v>301.04000000000002</c:v>
                </c:pt>
                <c:pt idx="4">
                  <c:v>305.08</c:v>
                </c:pt>
              </c:numCache>
            </c:numRef>
          </c:val>
          <c:smooth val="0"/>
          <c:extLst>
            <c:ext xmlns:c16="http://schemas.microsoft.com/office/drawing/2014/chart" uri="{C3380CC4-5D6E-409C-BE32-E72D297353CC}">
              <c16:uniqueId val="{00000001-E2E2-466D-9DAC-34018BD1E3C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1077.24</c:v>
                </c:pt>
                <c:pt idx="1">
                  <c:v>1009.88</c:v>
                </c:pt>
                <c:pt idx="2">
                  <c:v>1091.42</c:v>
                </c:pt>
                <c:pt idx="3">
                  <c:v>978.65</c:v>
                </c:pt>
                <c:pt idx="4">
                  <c:v>891.29</c:v>
                </c:pt>
              </c:numCache>
            </c:numRef>
          </c:val>
          <c:extLst>
            <c:ext xmlns:c16="http://schemas.microsoft.com/office/drawing/2014/chart" uri="{C3380CC4-5D6E-409C-BE32-E72D297353CC}">
              <c16:uniqueId val="{00000000-BD01-4FC9-918F-3F95D66128A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542.29999999999995</c:v>
                </c:pt>
                <c:pt idx="2">
                  <c:v>566.65</c:v>
                </c:pt>
                <c:pt idx="3">
                  <c:v>551.62</c:v>
                </c:pt>
                <c:pt idx="4">
                  <c:v>585.59</c:v>
                </c:pt>
              </c:numCache>
            </c:numRef>
          </c:val>
          <c:smooth val="0"/>
          <c:extLst>
            <c:ext xmlns:c16="http://schemas.microsoft.com/office/drawing/2014/chart" uri="{C3380CC4-5D6E-409C-BE32-E72D297353CC}">
              <c16:uniqueId val="{00000001-BD01-4FC9-918F-3F95D66128A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45.33</c:v>
                </c:pt>
                <c:pt idx="1">
                  <c:v>49.57</c:v>
                </c:pt>
                <c:pt idx="2">
                  <c:v>48.01</c:v>
                </c:pt>
                <c:pt idx="3">
                  <c:v>50.14</c:v>
                </c:pt>
                <c:pt idx="4">
                  <c:v>49.69</c:v>
                </c:pt>
              </c:numCache>
            </c:numRef>
          </c:val>
          <c:extLst>
            <c:ext xmlns:c16="http://schemas.microsoft.com/office/drawing/2014/chart" uri="{C3380CC4-5D6E-409C-BE32-E72D297353CC}">
              <c16:uniqueId val="{00000000-B339-4868-9511-4FF614C22E5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87.51</c:v>
                </c:pt>
                <c:pt idx="2">
                  <c:v>84.77</c:v>
                </c:pt>
                <c:pt idx="3">
                  <c:v>87.11</c:v>
                </c:pt>
                <c:pt idx="4">
                  <c:v>82.78</c:v>
                </c:pt>
              </c:numCache>
            </c:numRef>
          </c:val>
          <c:smooth val="0"/>
          <c:extLst>
            <c:ext xmlns:c16="http://schemas.microsoft.com/office/drawing/2014/chart" uri="{C3380CC4-5D6E-409C-BE32-E72D297353CC}">
              <c16:uniqueId val="{00000001-B339-4868-9511-4FF614C22E5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331.5</c:v>
                </c:pt>
                <c:pt idx="1">
                  <c:v>304.07</c:v>
                </c:pt>
                <c:pt idx="2">
                  <c:v>313.43</c:v>
                </c:pt>
                <c:pt idx="3">
                  <c:v>315.57</c:v>
                </c:pt>
                <c:pt idx="4">
                  <c:v>313.85000000000002</c:v>
                </c:pt>
              </c:numCache>
            </c:numRef>
          </c:val>
          <c:extLst>
            <c:ext xmlns:c16="http://schemas.microsoft.com/office/drawing/2014/chart" uri="{C3380CC4-5D6E-409C-BE32-E72D297353CC}">
              <c16:uniqueId val="{00000000-15D2-44AD-89C5-53FC4606C46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218.42</c:v>
                </c:pt>
                <c:pt idx="2">
                  <c:v>227.27</c:v>
                </c:pt>
                <c:pt idx="3">
                  <c:v>223.98</c:v>
                </c:pt>
                <c:pt idx="4">
                  <c:v>225.09</c:v>
                </c:pt>
              </c:numCache>
            </c:numRef>
          </c:val>
          <c:smooth val="0"/>
          <c:extLst>
            <c:ext xmlns:c16="http://schemas.microsoft.com/office/drawing/2014/chart" uri="{C3380CC4-5D6E-409C-BE32-E72D297353CC}">
              <c16:uniqueId val="{00000001-15D2-44AD-89C5-53FC4606C46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7"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塙町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A8</v>
      </c>
      <c r="X8" s="83"/>
      <c r="Y8" s="83"/>
      <c r="Z8" s="83"/>
      <c r="AA8" s="83"/>
      <c r="AB8" s="83"/>
      <c r="AC8" s="83"/>
      <c r="AD8" s="83" t="str">
        <f>データ!$M$6</f>
        <v>非設置</v>
      </c>
      <c r="AE8" s="83"/>
      <c r="AF8" s="83"/>
      <c r="AG8" s="83"/>
      <c r="AH8" s="83"/>
      <c r="AI8" s="83"/>
      <c r="AJ8" s="83"/>
      <c r="AK8" s="4"/>
      <c r="AL8" s="71">
        <f>データ!$R$6</f>
        <v>8462</v>
      </c>
      <c r="AM8" s="71"/>
      <c r="AN8" s="71"/>
      <c r="AO8" s="71"/>
      <c r="AP8" s="71"/>
      <c r="AQ8" s="71"/>
      <c r="AR8" s="71"/>
      <c r="AS8" s="71"/>
      <c r="AT8" s="67">
        <f>データ!$S$6</f>
        <v>211.41</v>
      </c>
      <c r="AU8" s="68"/>
      <c r="AV8" s="68"/>
      <c r="AW8" s="68"/>
      <c r="AX8" s="68"/>
      <c r="AY8" s="68"/>
      <c r="AZ8" s="68"/>
      <c r="BA8" s="68"/>
      <c r="BB8" s="70">
        <f>データ!$T$6</f>
        <v>40.03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67.97</v>
      </c>
      <c r="J10" s="68"/>
      <c r="K10" s="68"/>
      <c r="L10" s="68"/>
      <c r="M10" s="68"/>
      <c r="N10" s="68"/>
      <c r="O10" s="69"/>
      <c r="P10" s="70">
        <f>データ!$P$6</f>
        <v>77.92</v>
      </c>
      <c r="Q10" s="70"/>
      <c r="R10" s="70"/>
      <c r="S10" s="70"/>
      <c r="T10" s="70"/>
      <c r="U10" s="70"/>
      <c r="V10" s="70"/>
      <c r="W10" s="71">
        <f>データ!$Q$6</f>
        <v>3080</v>
      </c>
      <c r="X10" s="71"/>
      <c r="Y10" s="71"/>
      <c r="Z10" s="71"/>
      <c r="AA10" s="71"/>
      <c r="AB10" s="71"/>
      <c r="AC10" s="71"/>
      <c r="AD10" s="2"/>
      <c r="AE10" s="2"/>
      <c r="AF10" s="2"/>
      <c r="AG10" s="2"/>
      <c r="AH10" s="4"/>
      <c r="AI10" s="4"/>
      <c r="AJ10" s="4"/>
      <c r="AK10" s="4"/>
      <c r="AL10" s="71">
        <f>データ!$U$6</f>
        <v>6559</v>
      </c>
      <c r="AM10" s="71"/>
      <c r="AN10" s="71"/>
      <c r="AO10" s="71"/>
      <c r="AP10" s="71"/>
      <c r="AQ10" s="71"/>
      <c r="AR10" s="71"/>
      <c r="AS10" s="71"/>
      <c r="AT10" s="67">
        <f>データ!$V$6</f>
        <v>18.98</v>
      </c>
      <c r="AU10" s="68"/>
      <c r="AV10" s="68"/>
      <c r="AW10" s="68"/>
      <c r="AX10" s="68"/>
      <c r="AY10" s="68"/>
      <c r="AZ10" s="68"/>
      <c r="BA10" s="68"/>
      <c r="BB10" s="70">
        <f>データ!$W$6</f>
        <v>345.57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114</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DshknjfVQ6OQ6H6334VwrUMilDt+tJ+oKxrrvSbwJesSG3bwKBmegN5zGLwqMmRF2D6AkWm6OBMaegyb1sKi8g==" saltValue="QbbAfdL4i8594fjLNKb8E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74837</v>
      </c>
      <c r="D6" s="34">
        <f t="shared" si="3"/>
        <v>46</v>
      </c>
      <c r="E6" s="34">
        <f t="shared" si="3"/>
        <v>1</v>
      </c>
      <c r="F6" s="34">
        <f t="shared" si="3"/>
        <v>0</v>
      </c>
      <c r="G6" s="34">
        <f t="shared" si="3"/>
        <v>1</v>
      </c>
      <c r="H6" s="34" t="str">
        <f t="shared" si="3"/>
        <v>福島県　塙町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67.97</v>
      </c>
      <c r="P6" s="35">
        <f t="shared" si="3"/>
        <v>77.92</v>
      </c>
      <c r="Q6" s="35">
        <f t="shared" si="3"/>
        <v>3080</v>
      </c>
      <c r="R6" s="35">
        <f t="shared" si="3"/>
        <v>8462</v>
      </c>
      <c r="S6" s="35">
        <f t="shared" si="3"/>
        <v>211.41</v>
      </c>
      <c r="T6" s="35">
        <f t="shared" si="3"/>
        <v>40.03</v>
      </c>
      <c r="U6" s="35">
        <f t="shared" si="3"/>
        <v>6559</v>
      </c>
      <c r="V6" s="35">
        <f t="shared" si="3"/>
        <v>18.98</v>
      </c>
      <c r="W6" s="35">
        <f t="shared" si="3"/>
        <v>345.57</v>
      </c>
      <c r="X6" s="36">
        <f>IF(X7="",NA(),X7)</f>
        <v>104.64</v>
      </c>
      <c r="Y6" s="36">
        <f t="shared" ref="Y6:AG6" si="4">IF(Y7="",NA(),Y7)</f>
        <v>108.03</v>
      </c>
      <c r="Z6" s="36">
        <f t="shared" si="4"/>
        <v>106.99</v>
      </c>
      <c r="AA6" s="36">
        <f t="shared" si="4"/>
        <v>110.08</v>
      </c>
      <c r="AB6" s="36">
        <f t="shared" si="4"/>
        <v>106.7</v>
      </c>
      <c r="AC6" s="36">
        <f t="shared" si="4"/>
        <v>107.95</v>
      </c>
      <c r="AD6" s="36">
        <f t="shared" si="4"/>
        <v>104.47</v>
      </c>
      <c r="AE6" s="36">
        <f t="shared" si="4"/>
        <v>103.81</v>
      </c>
      <c r="AF6" s="36">
        <f t="shared" si="4"/>
        <v>104.35</v>
      </c>
      <c r="AG6" s="36">
        <f t="shared" si="4"/>
        <v>105.34</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16.399999999999999</v>
      </c>
      <c r="AP6" s="36">
        <f t="shared" si="5"/>
        <v>25.66</v>
      </c>
      <c r="AQ6" s="36">
        <f t="shared" si="5"/>
        <v>21.69</v>
      </c>
      <c r="AR6" s="36">
        <f t="shared" si="5"/>
        <v>24.04</v>
      </c>
      <c r="AS6" s="35" t="str">
        <f>IF(AS7="","",IF(AS7="-","【-】","【"&amp;SUBSTITUTE(TEXT(AS7,"#,##0.00"),"-","△")&amp;"】"))</f>
        <v>【1.15】</v>
      </c>
      <c r="AT6" s="36">
        <f>IF(AT7="",NA(),AT7)</f>
        <v>216.59</v>
      </c>
      <c r="AU6" s="36">
        <f t="shared" ref="AU6:BC6" si="6">IF(AU7="",NA(),AU7)</f>
        <v>249.25</v>
      </c>
      <c r="AV6" s="36">
        <f t="shared" si="6"/>
        <v>186.36</v>
      </c>
      <c r="AW6" s="36">
        <f t="shared" si="6"/>
        <v>351.98</v>
      </c>
      <c r="AX6" s="36">
        <f t="shared" si="6"/>
        <v>401.91</v>
      </c>
      <c r="AY6" s="36">
        <f t="shared" si="6"/>
        <v>371.89</v>
      </c>
      <c r="AZ6" s="36">
        <f t="shared" si="6"/>
        <v>293.23</v>
      </c>
      <c r="BA6" s="36">
        <f t="shared" si="6"/>
        <v>300.14</v>
      </c>
      <c r="BB6" s="36">
        <f t="shared" si="6"/>
        <v>301.04000000000002</v>
      </c>
      <c r="BC6" s="36">
        <f t="shared" si="6"/>
        <v>305.08</v>
      </c>
      <c r="BD6" s="35" t="str">
        <f>IF(BD7="","",IF(BD7="-","【-】","【"&amp;SUBSTITUTE(TEXT(BD7,"#,##0.00"),"-","△")&amp;"】"))</f>
        <v>【260.31】</v>
      </c>
      <c r="BE6" s="36">
        <f>IF(BE7="",NA(),BE7)</f>
        <v>1077.24</v>
      </c>
      <c r="BF6" s="36">
        <f t="shared" ref="BF6:BN6" si="7">IF(BF7="",NA(),BF7)</f>
        <v>1009.88</v>
      </c>
      <c r="BG6" s="36">
        <f t="shared" si="7"/>
        <v>1091.42</v>
      </c>
      <c r="BH6" s="36">
        <f t="shared" si="7"/>
        <v>978.65</v>
      </c>
      <c r="BI6" s="36">
        <f t="shared" si="7"/>
        <v>891.29</v>
      </c>
      <c r="BJ6" s="36">
        <f t="shared" si="7"/>
        <v>483.11</v>
      </c>
      <c r="BK6" s="36">
        <f t="shared" si="7"/>
        <v>542.29999999999995</v>
      </c>
      <c r="BL6" s="36">
        <f t="shared" si="7"/>
        <v>566.65</v>
      </c>
      <c r="BM6" s="36">
        <f t="shared" si="7"/>
        <v>551.62</v>
      </c>
      <c r="BN6" s="36">
        <f t="shared" si="7"/>
        <v>585.59</v>
      </c>
      <c r="BO6" s="35" t="str">
        <f>IF(BO7="","",IF(BO7="-","【-】","【"&amp;SUBSTITUTE(TEXT(BO7,"#,##0.00"),"-","△")&amp;"】"))</f>
        <v>【275.67】</v>
      </c>
      <c r="BP6" s="36">
        <f>IF(BP7="",NA(),BP7)</f>
        <v>45.33</v>
      </c>
      <c r="BQ6" s="36">
        <f t="shared" ref="BQ6:BY6" si="8">IF(BQ7="",NA(),BQ7)</f>
        <v>49.57</v>
      </c>
      <c r="BR6" s="36">
        <f t="shared" si="8"/>
        <v>48.01</v>
      </c>
      <c r="BS6" s="36">
        <f t="shared" si="8"/>
        <v>50.14</v>
      </c>
      <c r="BT6" s="36">
        <f t="shared" si="8"/>
        <v>49.69</v>
      </c>
      <c r="BU6" s="36">
        <f t="shared" si="8"/>
        <v>93.28</v>
      </c>
      <c r="BV6" s="36">
        <f t="shared" si="8"/>
        <v>87.51</v>
      </c>
      <c r="BW6" s="36">
        <f t="shared" si="8"/>
        <v>84.77</v>
      </c>
      <c r="BX6" s="36">
        <f t="shared" si="8"/>
        <v>87.11</v>
      </c>
      <c r="BY6" s="36">
        <f t="shared" si="8"/>
        <v>82.78</v>
      </c>
      <c r="BZ6" s="35" t="str">
        <f>IF(BZ7="","",IF(BZ7="-","【-】","【"&amp;SUBSTITUTE(TEXT(BZ7,"#,##0.00"),"-","△")&amp;"】"))</f>
        <v>【100.05】</v>
      </c>
      <c r="CA6" s="36">
        <f>IF(CA7="",NA(),CA7)</f>
        <v>331.5</v>
      </c>
      <c r="CB6" s="36">
        <f t="shared" ref="CB6:CJ6" si="9">IF(CB7="",NA(),CB7)</f>
        <v>304.07</v>
      </c>
      <c r="CC6" s="36">
        <f t="shared" si="9"/>
        <v>313.43</v>
      </c>
      <c r="CD6" s="36">
        <f t="shared" si="9"/>
        <v>315.57</v>
      </c>
      <c r="CE6" s="36">
        <f t="shared" si="9"/>
        <v>313.85000000000002</v>
      </c>
      <c r="CF6" s="36">
        <f t="shared" si="9"/>
        <v>208.29</v>
      </c>
      <c r="CG6" s="36">
        <f t="shared" si="9"/>
        <v>218.42</v>
      </c>
      <c r="CH6" s="36">
        <f t="shared" si="9"/>
        <v>227.27</v>
      </c>
      <c r="CI6" s="36">
        <f t="shared" si="9"/>
        <v>223.98</v>
      </c>
      <c r="CJ6" s="36">
        <f t="shared" si="9"/>
        <v>225.09</v>
      </c>
      <c r="CK6" s="35" t="str">
        <f>IF(CK7="","",IF(CK7="-","【-】","【"&amp;SUBSTITUTE(TEXT(CK7,"#,##0.00"),"-","△")&amp;"】"))</f>
        <v>【166.40】</v>
      </c>
      <c r="CL6" s="36">
        <f>IF(CL7="",NA(),CL7)</f>
        <v>70.400000000000006</v>
      </c>
      <c r="CM6" s="36">
        <f t="shared" ref="CM6:CU6" si="10">IF(CM7="",NA(),CM7)</f>
        <v>67.17</v>
      </c>
      <c r="CN6" s="36">
        <f t="shared" si="10"/>
        <v>64.66</v>
      </c>
      <c r="CO6" s="36">
        <f t="shared" si="10"/>
        <v>64.17</v>
      </c>
      <c r="CP6" s="36">
        <f t="shared" si="10"/>
        <v>67.89</v>
      </c>
      <c r="CQ6" s="36">
        <f t="shared" si="10"/>
        <v>49.32</v>
      </c>
      <c r="CR6" s="36">
        <f t="shared" si="10"/>
        <v>50.24</v>
      </c>
      <c r="CS6" s="36">
        <f t="shared" si="10"/>
        <v>50.29</v>
      </c>
      <c r="CT6" s="36">
        <f t="shared" si="10"/>
        <v>49.64</v>
      </c>
      <c r="CU6" s="36">
        <f t="shared" si="10"/>
        <v>49.38</v>
      </c>
      <c r="CV6" s="35" t="str">
        <f>IF(CV7="","",IF(CV7="-","【-】","【"&amp;SUBSTITUTE(TEXT(CV7,"#,##0.00"),"-","△")&amp;"】"))</f>
        <v>【60.69】</v>
      </c>
      <c r="CW6" s="36">
        <f>IF(CW7="",NA(),CW7)</f>
        <v>77.099999999999994</v>
      </c>
      <c r="CX6" s="36">
        <f t="shared" ref="CX6:DF6" si="11">IF(CX7="",NA(),CX7)</f>
        <v>80.72</v>
      </c>
      <c r="CY6" s="36">
        <f t="shared" si="11"/>
        <v>82.58</v>
      </c>
      <c r="CZ6" s="36">
        <f t="shared" si="11"/>
        <v>82.16</v>
      </c>
      <c r="DA6" s="36">
        <f t="shared" si="11"/>
        <v>80.31</v>
      </c>
      <c r="DB6" s="36">
        <f t="shared" si="11"/>
        <v>79.34</v>
      </c>
      <c r="DC6" s="36">
        <f t="shared" si="11"/>
        <v>78.650000000000006</v>
      </c>
      <c r="DD6" s="36">
        <f t="shared" si="11"/>
        <v>77.73</v>
      </c>
      <c r="DE6" s="36">
        <f t="shared" si="11"/>
        <v>78.09</v>
      </c>
      <c r="DF6" s="36">
        <f t="shared" si="11"/>
        <v>78.010000000000005</v>
      </c>
      <c r="DG6" s="35" t="str">
        <f>IF(DG7="","",IF(DG7="-","【-】","【"&amp;SUBSTITUTE(TEXT(DG7,"#,##0.00"),"-","△")&amp;"】"))</f>
        <v>【89.82】</v>
      </c>
      <c r="DH6" s="36">
        <f>IF(DH7="",NA(),DH7)</f>
        <v>21.34</v>
      </c>
      <c r="DI6" s="36">
        <f t="shared" ref="DI6:DQ6" si="12">IF(DI7="",NA(),DI7)</f>
        <v>25.06</v>
      </c>
      <c r="DJ6" s="36">
        <f t="shared" si="12"/>
        <v>27.29</v>
      </c>
      <c r="DK6" s="36">
        <f t="shared" si="12"/>
        <v>30.86</v>
      </c>
      <c r="DL6" s="36">
        <f t="shared" si="12"/>
        <v>34.520000000000003</v>
      </c>
      <c r="DM6" s="36">
        <f t="shared" si="12"/>
        <v>48.3</v>
      </c>
      <c r="DN6" s="36">
        <f t="shared" si="12"/>
        <v>45.14</v>
      </c>
      <c r="DO6" s="36">
        <f t="shared" si="12"/>
        <v>45.85</v>
      </c>
      <c r="DP6" s="36">
        <f t="shared" si="12"/>
        <v>47.31</v>
      </c>
      <c r="DQ6" s="36">
        <f t="shared" si="12"/>
        <v>47.5</v>
      </c>
      <c r="DR6" s="35" t="str">
        <f>IF(DR7="","",IF(DR7="-","【-】","【"&amp;SUBSTITUTE(TEXT(DR7,"#,##0.00"),"-","△")&amp;"】"))</f>
        <v>【50.19】</v>
      </c>
      <c r="DS6" s="36">
        <f>IF(DS7="",NA(),DS7)</f>
        <v>37.14</v>
      </c>
      <c r="DT6" s="36">
        <f t="shared" ref="DT6:EB6" si="13">IF(DT7="",NA(),DT7)</f>
        <v>37.15</v>
      </c>
      <c r="DU6" s="36">
        <f t="shared" si="13"/>
        <v>37.119999999999997</v>
      </c>
      <c r="DV6" s="36">
        <f t="shared" si="13"/>
        <v>37.090000000000003</v>
      </c>
      <c r="DW6" s="36">
        <f t="shared" si="13"/>
        <v>8.14</v>
      </c>
      <c r="DX6" s="36">
        <f t="shared" si="13"/>
        <v>12.43</v>
      </c>
      <c r="DY6" s="36">
        <f t="shared" si="13"/>
        <v>13.58</v>
      </c>
      <c r="DZ6" s="36">
        <f t="shared" si="13"/>
        <v>14.13</v>
      </c>
      <c r="EA6" s="36">
        <f t="shared" si="13"/>
        <v>16.77</v>
      </c>
      <c r="EB6" s="36">
        <f t="shared" si="13"/>
        <v>17.399999999999999</v>
      </c>
      <c r="EC6" s="35" t="str">
        <f>IF(EC7="","",IF(EC7="-","【-】","【"&amp;SUBSTITUTE(TEXT(EC7,"#,##0.00"),"-","△")&amp;"】"))</f>
        <v>【20.63】</v>
      </c>
      <c r="ED6" s="36">
        <f>IF(ED7="",NA(),ED7)</f>
        <v>0.11</v>
      </c>
      <c r="EE6" s="35">
        <f t="shared" ref="EE6:EM6" si="14">IF(EE7="",NA(),EE7)</f>
        <v>0</v>
      </c>
      <c r="EF6" s="36">
        <f t="shared" si="14"/>
        <v>7.0000000000000007E-2</v>
      </c>
      <c r="EG6" s="36">
        <f t="shared" si="14"/>
        <v>1.1399999999999999</v>
      </c>
      <c r="EH6" s="35">
        <f t="shared" si="14"/>
        <v>0</v>
      </c>
      <c r="EI6" s="36">
        <f t="shared" si="14"/>
        <v>0.46</v>
      </c>
      <c r="EJ6" s="36">
        <f t="shared" si="14"/>
        <v>0.44</v>
      </c>
      <c r="EK6" s="36">
        <f t="shared" si="14"/>
        <v>0.52</v>
      </c>
      <c r="EL6" s="36">
        <f t="shared" si="14"/>
        <v>0.47</v>
      </c>
      <c r="EM6" s="36">
        <f t="shared" si="14"/>
        <v>0.4</v>
      </c>
      <c r="EN6" s="35" t="str">
        <f>IF(EN7="","",IF(EN7="-","【-】","【"&amp;SUBSTITUTE(TEXT(EN7,"#,##0.00"),"-","△")&amp;"】"))</f>
        <v>【0.69】</v>
      </c>
    </row>
    <row r="7" spans="1:144" s="37" customFormat="1" x14ac:dyDescent="0.15">
      <c r="A7" s="29"/>
      <c r="B7" s="38">
        <v>2020</v>
      </c>
      <c r="C7" s="38">
        <v>74837</v>
      </c>
      <c r="D7" s="38">
        <v>46</v>
      </c>
      <c r="E7" s="38">
        <v>1</v>
      </c>
      <c r="F7" s="38">
        <v>0</v>
      </c>
      <c r="G7" s="38">
        <v>1</v>
      </c>
      <c r="H7" s="38" t="s">
        <v>93</v>
      </c>
      <c r="I7" s="38" t="s">
        <v>94</v>
      </c>
      <c r="J7" s="38" t="s">
        <v>95</v>
      </c>
      <c r="K7" s="38" t="s">
        <v>96</v>
      </c>
      <c r="L7" s="38" t="s">
        <v>97</v>
      </c>
      <c r="M7" s="38" t="s">
        <v>98</v>
      </c>
      <c r="N7" s="39" t="s">
        <v>99</v>
      </c>
      <c r="O7" s="39">
        <v>67.97</v>
      </c>
      <c r="P7" s="39">
        <v>77.92</v>
      </c>
      <c r="Q7" s="39">
        <v>3080</v>
      </c>
      <c r="R7" s="39">
        <v>8462</v>
      </c>
      <c r="S7" s="39">
        <v>211.41</v>
      </c>
      <c r="T7" s="39">
        <v>40.03</v>
      </c>
      <c r="U7" s="39">
        <v>6559</v>
      </c>
      <c r="V7" s="39">
        <v>18.98</v>
      </c>
      <c r="W7" s="39">
        <v>345.57</v>
      </c>
      <c r="X7" s="39">
        <v>104.64</v>
      </c>
      <c r="Y7" s="39">
        <v>108.03</v>
      </c>
      <c r="Z7" s="39">
        <v>106.99</v>
      </c>
      <c r="AA7" s="39">
        <v>110.08</v>
      </c>
      <c r="AB7" s="39">
        <v>106.7</v>
      </c>
      <c r="AC7" s="39">
        <v>107.95</v>
      </c>
      <c r="AD7" s="39">
        <v>104.47</v>
      </c>
      <c r="AE7" s="39">
        <v>103.81</v>
      </c>
      <c r="AF7" s="39">
        <v>104.35</v>
      </c>
      <c r="AG7" s="39">
        <v>105.34</v>
      </c>
      <c r="AH7" s="39">
        <v>110.27</v>
      </c>
      <c r="AI7" s="39">
        <v>0</v>
      </c>
      <c r="AJ7" s="39">
        <v>0</v>
      </c>
      <c r="AK7" s="39">
        <v>0</v>
      </c>
      <c r="AL7" s="39">
        <v>0</v>
      </c>
      <c r="AM7" s="39">
        <v>0</v>
      </c>
      <c r="AN7" s="39">
        <v>12.44</v>
      </c>
      <c r="AO7" s="39">
        <v>16.399999999999999</v>
      </c>
      <c r="AP7" s="39">
        <v>25.66</v>
      </c>
      <c r="AQ7" s="39">
        <v>21.69</v>
      </c>
      <c r="AR7" s="39">
        <v>24.04</v>
      </c>
      <c r="AS7" s="39">
        <v>1.1499999999999999</v>
      </c>
      <c r="AT7" s="39">
        <v>216.59</v>
      </c>
      <c r="AU7" s="39">
        <v>249.25</v>
      </c>
      <c r="AV7" s="39">
        <v>186.36</v>
      </c>
      <c r="AW7" s="39">
        <v>351.98</v>
      </c>
      <c r="AX7" s="39">
        <v>401.91</v>
      </c>
      <c r="AY7" s="39">
        <v>371.89</v>
      </c>
      <c r="AZ7" s="39">
        <v>293.23</v>
      </c>
      <c r="BA7" s="39">
        <v>300.14</v>
      </c>
      <c r="BB7" s="39">
        <v>301.04000000000002</v>
      </c>
      <c r="BC7" s="39">
        <v>305.08</v>
      </c>
      <c r="BD7" s="39">
        <v>260.31</v>
      </c>
      <c r="BE7" s="39">
        <v>1077.24</v>
      </c>
      <c r="BF7" s="39">
        <v>1009.88</v>
      </c>
      <c r="BG7" s="39">
        <v>1091.42</v>
      </c>
      <c r="BH7" s="39">
        <v>978.65</v>
      </c>
      <c r="BI7" s="39">
        <v>891.29</v>
      </c>
      <c r="BJ7" s="39">
        <v>483.11</v>
      </c>
      <c r="BK7" s="39">
        <v>542.29999999999995</v>
      </c>
      <c r="BL7" s="39">
        <v>566.65</v>
      </c>
      <c r="BM7" s="39">
        <v>551.62</v>
      </c>
      <c r="BN7" s="39">
        <v>585.59</v>
      </c>
      <c r="BO7" s="39">
        <v>275.67</v>
      </c>
      <c r="BP7" s="39">
        <v>45.33</v>
      </c>
      <c r="BQ7" s="39">
        <v>49.57</v>
      </c>
      <c r="BR7" s="39">
        <v>48.01</v>
      </c>
      <c r="BS7" s="39">
        <v>50.14</v>
      </c>
      <c r="BT7" s="39">
        <v>49.69</v>
      </c>
      <c r="BU7" s="39">
        <v>93.28</v>
      </c>
      <c r="BV7" s="39">
        <v>87.51</v>
      </c>
      <c r="BW7" s="39">
        <v>84.77</v>
      </c>
      <c r="BX7" s="39">
        <v>87.11</v>
      </c>
      <c r="BY7" s="39">
        <v>82.78</v>
      </c>
      <c r="BZ7" s="39">
        <v>100.05</v>
      </c>
      <c r="CA7" s="39">
        <v>331.5</v>
      </c>
      <c r="CB7" s="39">
        <v>304.07</v>
      </c>
      <c r="CC7" s="39">
        <v>313.43</v>
      </c>
      <c r="CD7" s="39">
        <v>315.57</v>
      </c>
      <c r="CE7" s="39">
        <v>313.85000000000002</v>
      </c>
      <c r="CF7" s="39">
        <v>208.29</v>
      </c>
      <c r="CG7" s="39">
        <v>218.42</v>
      </c>
      <c r="CH7" s="39">
        <v>227.27</v>
      </c>
      <c r="CI7" s="39">
        <v>223.98</v>
      </c>
      <c r="CJ7" s="39">
        <v>225.09</v>
      </c>
      <c r="CK7" s="39">
        <v>166.4</v>
      </c>
      <c r="CL7" s="39">
        <v>70.400000000000006</v>
      </c>
      <c r="CM7" s="39">
        <v>67.17</v>
      </c>
      <c r="CN7" s="39">
        <v>64.66</v>
      </c>
      <c r="CO7" s="39">
        <v>64.17</v>
      </c>
      <c r="CP7" s="39">
        <v>67.89</v>
      </c>
      <c r="CQ7" s="39">
        <v>49.32</v>
      </c>
      <c r="CR7" s="39">
        <v>50.24</v>
      </c>
      <c r="CS7" s="39">
        <v>50.29</v>
      </c>
      <c r="CT7" s="39">
        <v>49.64</v>
      </c>
      <c r="CU7" s="39">
        <v>49.38</v>
      </c>
      <c r="CV7" s="39">
        <v>60.69</v>
      </c>
      <c r="CW7" s="39">
        <v>77.099999999999994</v>
      </c>
      <c r="CX7" s="39">
        <v>80.72</v>
      </c>
      <c r="CY7" s="39">
        <v>82.58</v>
      </c>
      <c r="CZ7" s="39">
        <v>82.16</v>
      </c>
      <c r="DA7" s="39">
        <v>80.31</v>
      </c>
      <c r="DB7" s="39">
        <v>79.34</v>
      </c>
      <c r="DC7" s="39">
        <v>78.650000000000006</v>
      </c>
      <c r="DD7" s="39">
        <v>77.73</v>
      </c>
      <c r="DE7" s="39">
        <v>78.09</v>
      </c>
      <c r="DF7" s="39">
        <v>78.010000000000005</v>
      </c>
      <c r="DG7" s="39">
        <v>89.82</v>
      </c>
      <c r="DH7" s="39">
        <v>21.34</v>
      </c>
      <c r="DI7" s="39">
        <v>25.06</v>
      </c>
      <c r="DJ7" s="39">
        <v>27.29</v>
      </c>
      <c r="DK7" s="39">
        <v>30.86</v>
      </c>
      <c r="DL7" s="39">
        <v>34.520000000000003</v>
      </c>
      <c r="DM7" s="39">
        <v>48.3</v>
      </c>
      <c r="DN7" s="39">
        <v>45.14</v>
      </c>
      <c r="DO7" s="39">
        <v>45.85</v>
      </c>
      <c r="DP7" s="39">
        <v>47.31</v>
      </c>
      <c r="DQ7" s="39">
        <v>47.5</v>
      </c>
      <c r="DR7" s="39">
        <v>50.19</v>
      </c>
      <c r="DS7" s="39">
        <v>37.14</v>
      </c>
      <c r="DT7" s="39">
        <v>37.15</v>
      </c>
      <c r="DU7" s="39">
        <v>37.119999999999997</v>
      </c>
      <c r="DV7" s="39">
        <v>37.090000000000003</v>
      </c>
      <c r="DW7" s="39">
        <v>8.14</v>
      </c>
      <c r="DX7" s="39">
        <v>12.43</v>
      </c>
      <c r="DY7" s="39">
        <v>13.58</v>
      </c>
      <c r="DZ7" s="39">
        <v>14.13</v>
      </c>
      <c r="EA7" s="39">
        <v>16.77</v>
      </c>
      <c r="EB7" s="39">
        <v>17.399999999999999</v>
      </c>
      <c r="EC7" s="39">
        <v>20.63</v>
      </c>
      <c r="ED7" s="39">
        <v>0.11</v>
      </c>
      <c r="EE7" s="39">
        <v>0</v>
      </c>
      <c r="EF7" s="39">
        <v>7.0000000000000007E-2</v>
      </c>
      <c r="EG7" s="39">
        <v>1.1399999999999999</v>
      </c>
      <c r="EH7" s="39">
        <v>0</v>
      </c>
      <c r="EI7" s="39">
        <v>0.46</v>
      </c>
      <c r="EJ7" s="39">
        <v>0.44</v>
      </c>
      <c r="EK7" s="39">
        <v>0.52</v>
      </c>
      <c r="EL7" s="39">
        <v>0.47</v>
      </c>
      <c r="EM7" s="39">
        <v>0.4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HANAWA31181</cp:lastModifiedBy>
  <cp:lastPrinted>2022-01-28T09:04:05Z</cp:lastPrinted>
  <dcterms:created xsi:type="dcterms:W3CDTF">2021-12-03T06:44:49Z</dcterms:created>
  <dcterms:modified xsi:type="dcterms:W3CDTF">2022-01-28T09:04:07Z</dcterms:modified>
  <cp:category/>
</cp:coreProperties>
</file>