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464泉崎村\"/>
    </mc:Choice>
  </mc:AlternateContent>
  <workbookProtection workbookAlgorithmName="SHA-512" workbookHashValue="c4GlgIiDg+0SA6GnOF5eoO5mEQCDfxupf4KNWhtmR413mdS3w9ptnHYzIU03zQCET4RKOEsBnSKsqF26u0HGNQ==" workbookSaltValue="AgM2wEAb057nCuWUGj0LWw==" workbookSpinCount="100000" lockStructure="1"/>
  <bookViews>
    <workbookView xWindow="0" yWindow="0" windowWidth="15360" windowHeight="763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<sst xmlns="http://schemas.openxmlformats.org/spreadsheetml/2006/main" count="228" uniqueCount="114">
  <si>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</si>
  <si>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</si>
  <si>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</si>
  <si>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</si>
  <si>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</si>
  <si>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</si>
  <si>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</si>
  <si>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</si>
  <si>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</si>
  <si>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</si>
  <si>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</si>
  <si>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</si>
  <si>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</si>
  <si>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</si>
  <si>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</si>
  <si>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</si>
  <si>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</si>
  <si>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</si>
  <si>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</si>
  <si>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</si>
  <si>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</si>
  <si>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</si>
  <si>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</si>
  <si>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</si>
  <si>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</si>
  <si>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</si>
  <si>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</si>
  <si>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</si>
  <si>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</si>
  <si>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</si>
  <si>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</si>
  <si>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</si>
  <si>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</si>
  <si>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</si>
  <si>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</si>
  <si>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</si>
  <si>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</si>
  <si>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</si>
  <si>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</si>
  <si>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</si>
  <si>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</si>
  <si>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</si>
  <si>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</si>
  <si>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</si>
  <si>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</si>
  <si>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</si>
  <si>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</si>
  <si>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</si>
  <si>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</si>
  <si>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</si>
  <si>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</si>
  <si>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</si>
  <si>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</si>
  <si>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</si>
  <si>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</si>
  <si>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</si>
  <si>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</si>
  <si>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</si>
  <si>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</si>
  <si>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</si>
  <si>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</si>
  <si>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</si>
  <si>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</si>
  <si>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</si>
  <si>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</si>
  <si>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</si>
  <si>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</si>
  <si>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</si>
  <si>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</si>
  <si>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</si>
  <si>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</si>
  <si>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</si>
  <si>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</si>
  <si>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</si>
  <si>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</si>
  <si>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</si>
  <si>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</si>
  <si>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</si>
  <si>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</si>
  <si>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</si>
  <si>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</si>
  <si>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</si>
  <si>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</si>
  <si>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</si>
  <si>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</si>
  <si>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</si>
  <si>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</si>
  <si>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</si>
  <si>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</si>
  <si>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</si>
  <si>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</si>
  <si>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</si>
  <si>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</si>
  <si>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泉崎村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</si>
  <si>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</si>
  <si>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</si>
  <si>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</si>
  <si>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</si>
  <si>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</si>
  <si>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</si>
  <si>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</si>
  <si>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</si>
  <si>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</si>
  <si>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</si>
  <si>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</si>
  <si>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</si>
  <si>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</si>
  <si>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</si>
  <si>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</si>
  <si>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</si>
  <si>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</si>
  <si>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累積欠損金もなく、経営自体は非常に安定しており、健全性を保っていると思われる。
　一方で料金回収率及び給水原価も改善されてきたが、なお一層の経費節減及び料金回収に努めていかなければならない。</t>
    <phoneticPr fontId="4"/>
  </si>
  <si>
    <t>　村の施策による拡張工事の影響で減価償却率は平均を上回っているが、相応の補助金を一般会計から補填してもらっているので問題ないと思われる。
　また、老朽管及び施設の更新については、平成26年度に村の財政再建が終わり、平成28年度、29年度と管路更新事業を行っており、今後も管路更新及び施設更新がを行う予定である。しかし、一方で留保資金の減少が著しいので、その確保も踏まえて総合的に検討していきたいと思っている</t>
    <phoneticPr fontId="4"/>
  </si>
  <si>
    <t>　当村の水道水は、白河地方広域市町村圏整備組合からの受水で１００％まかなっているため、管路の更新のみを検討すれば良い状況となっている。今後、配水管及び配水池等の老朽化も進んでくると思われますので、管路の更新事業を優先的に終了させ、留保資金の確保に努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</si>
</sst>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0.83</c:v>
                </c:pt>
                <c:pt idx="1">
                  <c:v>0.44</c:v>
                </c:pt>
                <c:pt idx="2">
                  <c:v>0.12</c:v>
                </c:pt>
                <c:pt idx="3">
                  <c:v>0.1</c:v>
                </c:pt>
                <c:pt idx="4" formatCode="#,##0.00;&quot;△&quot;#,##0.00">
                  <c:v>0</c:v>
                </c:pt>
              </c:numCache>
            </c:numRef>
          </c:val>
          <c:extLst>
            <c:ext xmlns:c16="http://schemas.microsoft.com/office/drawing/2014/chart" uri="{C3380CC4-5D6E-409C-BE32-E72D297353CC}">
              <c16:uniqueId val="{00000000-A023-44A6-884F-80E0A48C86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A023-44A6-884F-80E0A48C86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89.49</c:v>
                </c:pt>
                <c:pt idx="1">
                  <c:v>90.38</c:v>
                </c:pt>
                <c:pt idx="2">
                  <c:v>89.96</c:v>
                </c:pt>
                <c:pt idx="3">
                  <c:v>85.59</c:v>
                </c:pt>
                <c:pt idx="4">
                  <c:v>91.42</c:v>
                </c:pt>
              </c:numCache>
            </c:numRef>
          </c:val>
          <c:extLst>
            <c:ext xmlns:c16="http://schemas.microsoft.com/office/drawing/2014/chart" uri="{C3380CC4-5D6E-409C-BE32-E72D297353CC}">
              <c16:uniqueId val="{00000000-5328-469A-9D7D-89896C9929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5328-469A-9D7D-89896C9929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74.95</c:v>
                </c:pt>
                <c:pt idx="1">
                  <c:v>77.209999999999994</c:v>
                </c:pt>
                <c:pt idx="2">
                  <c:v>79.180000000000007</c:v>
                </c:pt>
                <c:pt idx="3">
                  <c:v>82.81</c:v>
                </c:pt>
                <c:pt idx="4">
                  <c:v>80.16</c:v>
                </c:pt>
              </c:numCache>
            </c:numRef>
          </c:val>
          <c:extLst>
            <c:ext xmlns:c16="http://schemas.microsoft.com/office/drawing/2014/chart" uri="{C3380CC4-5D6E-409C-BE32-E72D297353CC}">
              <c16:uniqueId val="{00000000-067D-46C8-9AFA-81C73E89D6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067D-46C8-9AFA-81C73E89D6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121.91</c:v>
                </c:pt>
                <c:pt idx="1">
                  <c:v>128.15</c:v>
                </c:pt>
                <c:pt idx="2">
                  <c:v>130.38999999999999</c:v>
                </c:pt>
                <c:pt idx="3">
                  <c:v>132.65</c:v>
                </c:pt>
                <c:pt idx="4">
                  <c:v>132.63999999999999</c:v>
                </c:pt>
              </c:numCache>
            </c:numRef>
          </c:val>
          <c:extLst>
            <c:ext xmlns:c16="http://schemas.microsoft.com/office/drawing/2014/chart" uri="{C3380CC4-5D6E-409C-BE32-E72D297353CC}">
              <c16:uniqueId val="{00000000-AA8B-4DD3-85D6-70A677152B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AA8B-4DD3-85D6-70A677152B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63.88</c:v>
                </c:pt>
                <c:pt idx="1">
                  <c:v>64.790000000000006</c:v>
                </c:pt>
                <c:pt idx="2">
                  <c:v>65.72</c:v>
                </c:pt>
                <c:pt idx="3">
                  <c:v>66.77</c:v>
                </c:pt>
                <c:pt idx="4">
                  <c:v>67.819999999999993</c:v>
                </c:pt>
              </c:numCache>
            </c:numRef>
          </c:val>
          <c:extLst>
            <c:ext xmlns:c16="http://schemas.microsoft.com/office/drawing/2014/chart" uri="{C3380CC4-5D6E-409C-BE32-E72D297353CC}">
              <c16:uniqueId val="{00000000-21DB-4178-990E-F6968D6B39A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21DB-4178-990E-F6968D6B39A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CC-46A9-961C-69BCE7F72FA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03CC-46A9-961C-69BCE7F72FA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1-4B16-9C70-8B99594B87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BF81-4B16-9C70-8B99594B87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167.5</c:v>
                </c:pt>
                <c:pt idx="1">
                  <c:v>139.01</c:v>
                </c:pt>
                <c:pt idx="2">
                  <c:v>139.79</c:v>
                </c:pt>
                <c:pt idx="3">
                  <c:v>174.98</c:v>
                </c:pt>
                <c:pt idx="4">
                  <c:v>244.72</c:v>
                </c:pt>
              </c:numCache>
            </c:numRef>
          </c:val>
          <c:extLst>
            <c:ext xmlns:c16="http://schemas.microsoft.com/office/drawing/2014/chart" uri="{C3380CC4-5D6E-409C-BE32-E72D297353CC}">
              <c16:uniqueId val="{00000000-07B0-4ACD-9B9B-BC211AEB474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07B0-4ACD-9B9B-BC211AEB474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287.10000000000002</c:v>
                </c:pt>
                <c:pt idx="1">
                  <c:v>225.29</c:v>
                </c:pt>
                <c:pt idx="2">
                  <c:v>169.22</c:v>
                </c:pt>
                <c:pt idx="3">
                  <c:v>122.95</c:v>
                </c:pt>
                <c:pt idx="4">
                  <c:v>82.79</c:v>
                </c:pt>
              </c:numCache>
            </c:numRef>
          </c:val>
          <c:extLst>
            <c:ext xmlns:c16="http://schemas.microsoft.com/office/drawing/2014/chart" uri="{C3380CC4-5D6E-409C-BE32-E72D297353CC}">
              <c16:uniqueId val="{00000000-B50F-443B-A80F-53CD582CBD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B50F-443B-A80F-53CD582CBD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81.459999999999994</c:v>
                </c:pt>
                <c:pt idx="1">
                  <c:v>92.25</c:v>
                </c:pt>
                <c:pt idx="2">
                  <c:v>95.01</c:v>
                </c:pt>
                <c:pt idx="3">
                  <c:v>102.48</c:v>
                </c:pt>
                <c:pt idx="4">
                  <c:v>104.65</c:v>
                </c:pt>
              </c:numCache>
            </c:numRef>
          </c:val>
          <c:extLst>
            <c:ext xmlns:c16="http://schemas.microsoft.com/office/drawing/2014/chart" uri="{C3380CC4-5D6E-409C-BE32-E72D297353CC}">
              <c16:uniqueId val="{00000000-CEEA-4B9F-A2E2-46550F61653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CEEA-4B9F-A2E2-46550F61653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230.11</c:v>
                </c:pt>
                <c:pt idx="1">
                  <c:v>202.99</c:v>
                </c:pt>
                <c:pt idx="2">
                  <c:v>197.39</c:v>
                </c:pt>
                <c:pt idx="3">
                  <c:v>183.18</c:v>
                </c:pt>
                <c:pt idx="4">
                  <c:v>178.71</c:v>
                </c:pt>
              </c:numCache>
            </c:numRef>
          </c:val>
          <c:extLst>
            <c:ext xmlns:c16="http://schemas.microsoft.com/office/drawing/2014/chart" uri="{C3380CC4-5D6E-409C-BE32-E72D297353CC}">
              <c16:uniqueId val="{00000000-EC67-4E29-9105-5962C922B84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EC67-4E29-9105-5962C922B84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7"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福島県　泉崎村</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6358</v>
      </c>
      <c r="AM8" s="71"/>
      <c r="AN8" s="71"/>
      <c r="AO8" s="71"/>
      <c r="AP8" s="71"/>
      <c r="AQ8" s="71"/>
      <c r="AR8" s="71"/>
      <c r="AS8" s="71"/>
      <c r="AT8" s="67">
        <f>データ!$S$6</f>
        <v>35.43</v>
      </c>
      <c r="AU8" s="68"/>
      <c r="AV8" s="68"/>
      <c r="AW8" s="68"/>
      <c r="AX8" s="68"/>
      <c r="AY8" s="68"/>
      <c r="AZ8" s="68"/>
      <c r="BA8" s="68"/>
      <c r="BB8" s="70">
        <f>データ!$T$6</f>
        <v>179.45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87.01</v>
      </c>
      <c r="J10" s="68"/>
      <c r="K10" s="68"/>
      <c r="L10" s="68"/>
      <c r="M10" s="68"/>
      <c r="N10" s="68"/>
      <c r="O10" s="69"/>
      <c r="P10" s="70">
        <f>データ!$P$6</f>
        <v>84.82</v>
      </c>
      <c r="Q10" s="70"/>
      <c r="R10" s="70"/>
      <c r="S10" s="70"/>
      <c r="T10" s="70"/>
      <c r="U10" s="70"/>
      <c r="V10" s="70"/>
      <c r="W10" s="71">
        <f>データ!$Q$6</f>
        <v>3685</v>
      </c>
      <c r="X10" s="71"/>
      <c r="Y10" s="71"/>
      <c r="Z10" s="71"/>
      <c r="AA10" s="71"/>
      <c r="AB10" s="71"/>
      <c r="AC10" s="71"/>
      <c r="AD10" s="2"/>
      <c r="AE10" s="2"/>
      <c r="AF10" s="2"/>
      <c r="AG10" s="2"/>
      <c r="AH10" s="4"/>
      <c r="AI10" s="4"/>
      <c r="AJ10" s="4"/>
      <c r="AK10" s="4"/>
      <c r="AL10" s="71">
        <f>データ!$U$6</f>
        <v>5248</v>
      </c>
      <c r="AM10" s="71"/>
      <c r="AN10" s="71"/>
      <c r="AO10" s="71"/>
      <c r="AP10" s="71"/>
      <c r="AQ10" s="71"/>
      <c r="AR10" s="71"/>
      <c r="AS10" s="71"/>
      <c r="AT10" s="67">
        <f>データ!$V$6</f>
        <v>26.1</v>
      </c>
      <c r="AU10" s="68"/>
      <c r="AV10" s="68"/>
      <c r="AW10" s="68"/>
      <c r="AX10" s="68"/>
      <c r="AY10" s="68"/>
      <c r="AZ10" s="68"/>
      <c r="BA10" s="68"/>
      <c r="BB10" s="70">
        <f>データ!$W$6</f>
        <v>201.07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xuI1f8X11egLW2aEkaSh1YmZxmbYpouPtZWCpfwkPM88rf8F3jnDC+fXa3z4+fVYaSZ1MkE1kcvD4gGTg8G3w==" saltValue="IlWbncJOOpn4q9J6N1VzF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74641</v>
      </c>
      <c r="D6" s="34">
        <f t="shared" si="3"/>
        <v>46</v>
      </c>
      <c r="E6" s="34">
        <f t="shared" si="3"/>
        <v>1</v>
      </c>
      <c r="F6" s="34">
        <f t="shared" si="3"/>
        <v>0</v>
      </c>
      <c r="G6" s="34">
        <f t="shared" si="3"/>
        <v>1</v>
      </c>
      <c r="H6" s="34" t="str">
        <f t="shared" si="3"/>
        <v>福島県　泉崎村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87.01</v>
      </c>
      <c r="P6" s="35">
        <f t="shared" si="3"/>
        <v>84.82</v>
      </c>
      <c r="Q6" s="35">
        <f t="shared" si="3"/>
        <v>3685</v>
      </c>
      <c r="R6" s="35">
        <f t="shared" si="3"/>
        <v>6358</v>
      </c>
      <c r="S6" s="35">
        <f t="shared" si="3"/>
        <v>35.43</v>
      </c>
      <c r="T6" s="35">
        <f t="shared" si="3"/>
        <v>179.45</v>
      </c>
      <c r="U6" s="35">
        <f t="shared" si="3"/>
        <v>5248</v>
      </c>
      <c r="V6" s="35">
        <f t="shared" si="3"/>
        <v>26.1</v>
      </c>
      <c r="W6" s="35">
        <f t="shared" si="3"/>
        <v>201.07</v>
      </c>
      <c r="X6" s="36">
        <f>IF(X7="",NA(),X7)</f>
        <v>121.91</v>
      </c>
      <c r="Y6" s="36">
        <f t="shared" ref="Y6:AG6" si="4">IF(Y7="",NA(),Y7)</f>
        <v>128.15</v>
      </c>
      <c r="Z6" s="36">
        <f t="shared" si="4"/>
        <v>130.38999999999999</v>
      </c>
      <c r="AA6" s="36">
        <f t="shared" si="4"/>
        <v>132.65</v>
      </c>
      <c r="AB6" s="36">
        <f t="shared" si="4"/>
        <v>132.63999999999999</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167.5</v>
      </c>
      <c r="AU6" s="36">
        <f t="shared" ref="AU6:BC6" si="6">IF(AU7="",NA(),AU7)</f>
        <v>139.01</v>
      </c>
      <c r="AV6" s="36">
        <f t="shared" si="6"/>
        <v>139.79</v>
      </c>
      <c r="AW6" s="36">
        <f t="shared" si="6"/>
        <v>174.98</v>
      </c>
      <c r="AX6" s="36">
        <f t="shared" si="6"/>
        <v>244.72</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287.10000000000002</v>
      </c>
      <c r="BF6" s="36">
        <f t="shared" ref="BF6:BN6" si="7">IF(BF7="",NA(),BF7)</f>
        <v>225.29</v>
      </c>
      <c r="BG6" s="36">
        <f t="shared" si="7"/>
        <v>169.22</v>
      </c>
      <c r="BH6" s="36">
        <f t="shared" si="7"/>
        <v>122.95</v>
      </c>
      <c r="BI6" s="36">
        <f t="shared" si="7"/>
        <v>82.79</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81.459999999999994</v>
      </c>
      <c r="BQ6" s="36">
        <f t="shared" ref="BQ6:BY6" si="8">IF(BQ7="",NA(),BQ7)</f>
        <v>92.25</v>
      </c>
      <c r="BR6" s="36">
        <f t="shared" si="8"/>
        <v>95.01</v>
      </c>
      <c r="BS6" s="36">
        <f t="shared" si="8"/>
        <v>102.48</v>
      </c>
      <c r="BT6" s="36">
        <f t="shared" si="8"/>
        <v>104.65</v>
      </c>
      <c r="BU6" s="36">
        <f t="shared" si="8"/>
        <v>93.28</v>
      </c>
      <c r="BV6" s="36">
        <f t="shared" si="8"/>
        <v>87.51</v>
      </c>
      <c r="BW6" s="36">
        <f t="shared" si="8"/>
        <v>84.77</v>
      </c>
      <c r="BX6" s="36">
        <f t="shared" si="8"/>
        <v>87.11</v>
      </c>
      <c r="BY6" s="36">
        <f t="shared" si="8"/>
        <v>82.78</v>
      </c>
      <c r="BZ6" s="35" t="str">
        <f>IF(BZ7="","",IF(BZ7="-","【-】","【"&amp;SUBSTITUTE(TEXT(BZ7,"#,##0.00"),"-","△")&amp;"】"))</f>
        <v>【100.05】</v>
      </c>
      <c r="CA6" s="36">
        <f>IF(CA7="",NA(),CA7)</f>
        <v>230.11</v>
      </c>
      <c r="CB6" s="36">
        <f t="shared" ref="CB6:CJ6" si="9">IF(CB7="",NA(),CB7)</f>
        <v>202.99</v>
      </c>
      <c r="CC6" s="36">
        <f t="shared" si="9"/>
        <v>197.39</v>
      </c>
      <c r="CD6" s="36">
        <f t="shared" si="9"/>
        <v>183.18</v>
      </c>
      <c r="CE6" s="36">
        <f t="shared" si="9"/>
        <v>178.71</v>
      </c>
      <c r="CF6" s="36">
        <f t="shared" si="9"/>
        <v>208.29</v>
      </c>
      <c r="CG6" s="36">
        <f t="shared" si="9"/>
        <v>218.42</v>
      </c>
      <c r="CH6" s="36">
        <f t="shared" si="9"/>
        <v>227.27</v>
      </c>
      <c r="CI6" s="36">
        <f t="shared" si="9"/>
        <v>223.98</v>
      </c>
      <c r="CJ6" s="36">
        <f t="shared" si="9"/>
        <v>225.09</v>
      </c>
      <c r="CK6" s="35" t="str">
        <f>IF(CK7="","",IF(CK7="-","【-】","【"&amp;SUBSTITUTE(TEXT(CK7,"#,##0.00"),"-","△")&amp;"】"))</f>
        <v>【166.40】</v>
      </c>
      <c r="CL6" s="36">
        <f>IF(CL7="",NA(),CL7)</f>
        <v>89.49</v>
      </c>
      <c r="CM6" s="36">
        <f t="shared" ref="CM6:CU6" si="10">IF(CM7="",NA(),CM7)</f>
        <v>90.38</v>
      </c>
      <c r="CN6" s="36">
        <f t="shared" si="10"/>
        <v>89.96</v>
      </c>
      <c r="CO6" s="36">
        <f t="shared" si="10"/>
        <v>85.59</v>
      </c>
      <c r="CP6" s="36">
        <f t="shared" si="10"/>
        <v>91.42</v>
      </c>
      <c r="CQ6" s="36">
        <f t="shared" si="10"/>
        <v>49.32</v>
      </c>
      <c r="CR6" s="36">
        <f t="shared" si="10"/>
        <v>50.24</v>
      </c>
      <c r="CS6" s="36">
        <f t="shared" si="10"/>
        <v>50.29</v>
      </c>
      <c r="CT6" s="36">
        <f t="shared" si="10"/>
        <v>49.64</v>
      </c>
      <c r="CU6" s="36">
        <f t="shared" si="10"/>
        <v>49.38</v>
      </c>
      <c r="CV6" s="35" t="str">
        <f>IF(CV7="","",IF(CV7="-","【-】","【"&amp;SUBSTITUTE(TEXT(CV7,"#,##0.00"),"-","△")&amp;"】"))</f>
        <v>【60.69】</v>
      </c>
      <c r="CW6" s="36">
        <f>IF(CW7="",NA(),CW7)</f>
        <v>74.95</v>
      </c>
      <c r="CX6" s="36">
        <f t="shared" ref="CX6:DF6" si="11">IF(CX7="",NA(),CX7)</f>
        <v>77.209999999999994</v>
      </c>
      <c r="CY6" s="36">
        <f t="shared" si="11"/>
        <v>79.180000000000007</v>
      </c>
      <c r="CZ6" s="36">
        <f t="shared" si="11"/>
        <v>82.81</v>
      </c>
      <c r="DA6" s="36">
        <f t="shared" si="11"/>
        <v>80.16</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63.88</v>
      </c>
      <c r="DI6" s="36">
        <f t="shared" ref="DI6:DQ6" si="12">IF(DI7="",NA(),DI7)</f>
        <v>64.790000000000006</v>
      </c>
      <c r="DJ6" s="36">
        <f t="shared" si="12"/>
        <v>65.72</v>
      </c>
      <c r="DK6" s="36">
        <f t="shared" si="12"/>
        <v>66.77</v>
      </c>
      <c r="DL6" s="36">
        <f t="shared" si="12"/>
        <v>67.819999999999993</v>
      </c>
      <c r="DM6" s="36">
        <f t="shared" si="12"/>
        <v>48.3</v>
      </c>
      <c r="DN6" s="36">
        <f t="shared" si="12"/>
        <v>45.14</v>
      </c>
      <c r="DO6" s="36">
        <f t="shared" si="12"/>
        <v>45.85</v>
      </c>
      <c r="DP6" s="36">
        <f t="shared" si="12"/>
        <v>47.31</v>
      </c>
      <c r="DQ6" s="36">
        <f t="shared" si="12"/>
        <v>47.5</v>
      </c>
      <c r="DR6" s="35" t="str">
        <f>IF(DR7="","",IF(DR7="-","【-】","【"&amp;SUBSTITUTE(TEXT(DR7,"#,##0.00"),"-","△")&amp;"】"))</f>
        <v>【50.19】</v>
      </c>
      <c r="DS6" s="35">
        <f>IF(DS7="",NA(),DS7)</f>
        <v>0</v>
      </c>
      <c r="DT6" s="35">
        <f t="shared" ref="DT6:EB6" si="13">IF(DT7="",NA(),DT7)</f>
        <v>0</v>
      </c>
      <c r="DU6" s="35">
        <f t="shared" si="13"/>
        <v>0</v>
      </c>
      <c r="DV6" s="35">
        <f t="shared" si="13"/>
        <v>0</v>
      </c>
      <c r="DW6" s="35">
        <f t="shared" si="13"/>
        <v>0</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0.83</v>
      </c>
      <c r="EE6" s="36">
        <f t="shared" ref="EE6:EM6" si="14">IF(EE7="",NA(),EE7)</f>
        <v>0.44</v>
      </c>
      <c r="EF6" s="36">
        <f t="shared" si="14"/>
        <v>0.12</v>
      </c>
      <c r="EG6" s="36">
        <f t="shared" si="14"/>
        <v>0.1</v>
      </c>
      <c r="EH6" s="35">
        <f t="shared" si="14"/>
        <v>0</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2">
      <c r="A7" s="29"/>
      <c r="B7" s="38">
        <v>2020</v>
      </c>
      <c r="C7" s="38">
        <v>74641</v>
      </c>
      <c r="D7" s="38">
        <v>46</v>
      </c>
      <c r="E7" s="38">
        <v>1</v>
      </c>
      <c r="F7" s="38">
        <v>0</v>
      </c>
      <c r="G7" s="38">
        <v>1</v>
      </c>
      <c r="H7" s="38" t="s">
        <v>93</v>
      </c>
      <c r="I7" s="38" t="s">
        <v>94</v>
      </c>
      <c r="J7" s="38" t="s">
        <v>95</v>
      </c>
      <c r="K7" s="38" t="s">
        <v>96</v>
      </c>
      <c r="L7" s="38" t="s">
        <v>97</v>
      </c>
      <c r="M7" s="38" t="s">
        <v>98</v>
      </c>
      <c r="N7" s="39" t="s">
        <v>99</v>
      </c>
      <c r="O7" s="39">
        <v>87.01</v>
      </c>
      <c r="P7" s="39">
        <v>84.82</v>
      </c>
      <c r="Q7" s="39">
        <v>3685</v>
      </c>
      <c r="R7" s="39">
        <v>6358</v>
      </c>
      <c r="S7" s="39">
        <v>35.43</v>
      </c>
      <c r="T7" s="39">
        <v>179.45</v>
      </c>
      <c r="U7" s="39">
        <v>5248</v>
      </c>
      <c r="V7" s="39">
        <v>26.1</v>
      </c>
      <c r="W7" s="39">
        <v>201.07</v>
      </c>
      <c r="X7" s="39">
        <v>121.91</v>
      </c>
      <c r="Y7" s="39">
        <v>128.15</v>
      </c>
      <c r="Z7" s="39">
        <v>130.38999999999999</v>
      </c>
      <c r="AA7" s="39">
        <v>132.65</v>
      </c>
      <c r="AB7" s="39">
        <v>132.63999999999999</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167.5</v>
      </c>
      <c r="AU7" s="39">
        <v>139.01</v>
      </c>
      <c r="AV7" s="39">
        <v>139.79</v>
      </c>
      <c r="AW7" s="39">
        <v>174.98</v>
      </c>
      <c r="AX7" s="39">
        <v>244.72</v>
      </c>
      <c r="AY7" s="39">
        <v>371.89</v>
      </c>
      <c r="AZ7" s="39">
        <v>293.23</v>
      </c>
      <c r="BA7" s="39">
        <v>300.14</v>
      </c>
      <c r="BB7" s="39">
        <v>301.04000000000002</v>
      </c>
      <c r="BC7" s="39">
        <v>305.08</v>
      </c>
      <c r="BD7" s="39">
        <v>260.31</v>
      </c>
      <c r="BE7" s="39">
        <v>287.10000000000002</v>
      </c>
      <c r="BF7" s="39">
        <v>225.29</v>
      </c>
      <c r="BG7" s="39">
        <v>169.22</v>
      </c>
      <c r="BH7" s="39">
        <v>122.95</v>
      </c>
      <c r="BI7" s="39">
        <v>82.79</v>
      </c>
      <c r="BJ7" s="39">
        <v>483.11</v>
      </c>
      <c r="BK7" s="39">
        <v>542.29999999999995</v>
      </c>
      <c r="BL7" s="39">
        <v>566.65</v>
      </c>
      <c r="BM7" s="39">
        <v>551.62</v>
      </c>
      <c r="BN7" s="39">
        <v>585.59</v>
      </c>
      <c r="BO7" s="39">
        <v>275.67</v>
      </c>
      <c r="BP7" s="39">
        <v>81.459999999999994</v>
      </c>
      <c r="BQ7" s="39">
        <v>92.25</v>
      </c>
      <c r="BR7" s="39">
        <v>95.01</v>
      </c>
      <c r="BS7" s="39">
        <v>102.48</v>
      </c>
      <c r="BT7" s="39">
        <v>104.65</v>
      </c>
      <c r="BU7" s="39">
        <v>93.28</v>
      </c>
      <c r="BV7" s="39">
        <v>87.51</v>
      </c>
      <c r="BW7" s="39">
        <v>84.77</v>
      </c>
      <c r="BX7" s="39">
        <v>87.11</v>
      </c>
      <c r="BY7" s="39">
        <v>82.78</v>
      </c>
      <c r="BZ7" s="39">
        <v>100.05</v>
      </c>
      <c r="CA7" s="39">
        <v>230.11</v>
      </c>
      <c r="CB7" s="39">
        <v>202.99</v>
      </c>
      <c r="CC7" s="39">
        <v>197.39</v>
      </c>
      <c r="CD7" s="39">
        <v>183.18</v>
      </c>
      <c r="CE7" s="39">
        <v>178.71</v>
      </c>
      <c r="CF7" s="39">
        <v>208.29</v>
      </c>
      <c r="CG7" s="39">
        <v>218.42</v>
      </c>
      <c r="CH7" s="39">
        <v>227.27</v>
      </c>
      <c r="CI7" s="39">
        <v>223.98</v>
      </c>
      <c r="CJ7" s="39">
        <v>225.09</v>
      </c>
      <c r="CK7" s="39">
        <v>166.4</v>
      </c>
      <c r="CL7" s="39">
        <v>89.49</v>
      </c>
      <c r="CM7" s="39">
        <v>90.38</v>
      </c>
      <c r="CN7" s="39">
        <v>89.96</v>
      </c>
      <c r="CO7" s="39">
        <v>85.59</v>
      </c>
      <c r="CP7" s="39">
        <v>91.42</v>
      </c>
      <c r="CQ7" s="39">
        <v>49.32</v>
      </c>
      <c r="CR7" s="39">
        <v>50.24</v>
      </c>
      <c r="CS7" s="39">
        <v>50.29</v>
      </c>
      <c r="CT7" s="39">
        <v>49.64</v>
      </c>
      <c r="CU7" s="39">
        <v>49.38</v>
      </c>
      <c r="CV7" s="39">
        <v>60.69</v>
      </c>
      <c r="CW7" s="39">
        <v>74.95</v>
      </c>
      <c r="CX7" s="39">
        <v>77.209999999999994</v>
      </c>
      <c r="CY7" s="39">
        <v>79.180000000000007</v>
      </c>
      <c r="CZ7" s="39">
        <v>82.81</v>
      </c>
      <c r="DA7" s="39">
        <v>80.16</v>
      </c>
      <c r="DB7" s="39">
        <v>79.34</v>
      </c>
      <c r="DC7" s="39">
        <v>78.650000000000006</v>
      </c>
      <c r="DD7" s="39">
        <v>77.73</v>
      </c>
      <c r="DE7" s="39">
        <v>78.09</v>
      </c>
      <c r="DF7" s="39">
        <v>78.010000000000005</v>
      </c>
      <c r="DG7" s="39">
        <v>89.82</v>
      </c>
      <c r="DH7" s="39">
        <v>63.88</v>
      </c>
      <c r="DI7" s="39">
        <v>64.790000000000006</v>
      </c>
      <c r="DJ7" s="39">
        <v>65.72</v>
      </c>
      <c r="DK7" s="39">
        <v>66.77</v>
      </c>
      <c r="DL7" s="39">
        <v>67.819999999999993</v>
      </c>
      <c r="DM7" s="39">
        <v>48.3</v>
      </c>
      <c r="DN7" s="39">
        <v>45.14</v>
      </c>
      <c r="DO7" s="39">
        <v>45.85</v>
      </c>
      <c r="DP7" s="39">
        <v>47.31</v>
      </c>
      <c r="DQ7" s="39">
        <v>47.5</v>
      </c>
      <c r="DR7" s="39">
        <v>50.19</v>
      </c>
      <c r="DS7" s="39">
        <v>0</v>
      </c>
      <c r="DT7" s="39">
        <v>0</v>
      </c>
      <c r="DU7" s="39">
        <v>0</v>
      </c>
      <c r="DV7" s="39">
        <v>0</v>
      </c>
      <c r="DW7" s="39">
        <v>0</v>
      </c>
      <c r="DX7" s="39">
        <v>12.43</v>
      </c>
      <c r="DY7" s="39">
        <v>13.58</v>
      </c>
      <c r="DZ7" s="39">
        <v>14.13</v>
      </c>
      <c r="EA7" s="39">
        <v>16.77</v>
      </c>
      <c r="EB7" s="39">
        <v>17.399999999999999</v>
      </c>
      <c r="EC7" s="39">
        <v>20.63</v>
      </c>
      <c r="ED7" s="39">
        <v>0.83</v>
      </c>
      <c r="EE7" s="39">
        <v>0.44</v>
      </c>
      <c r="EF7" s="39">
        <v>0.12</v>
      </c>
      <c r="EG7" s="39">
        <v>0.1</v>
      </c>
      <c r="EH7" s="39">
        <v>0</v>
      </c>
      <c r="EI7" s="39">
        <v>0.46</v>
      </c>
      <c r="EJ7" s="39">
        <v>0.44</v>
      </c>
      <c r="EK7" s="39">
        <v>0.52</v>
      </c>
      <c r="EL7" s="39">
        <v>0.47</v>
      </c>
      <c r="EM7" s="39">
        <v>0.4</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2022-02-15T08:21:50Z</cp:lastPrinted>
  <dcterms:created xsi:type="dcterms:W3CDTF">2021-12-03T06:44:46Z</dcterms:created>
  <dcterms:modified xsi:type="dcterms:W3CDTF">2022-02-15T08:22:01Z</dcterms:modified>
  <cp:category/>
</cp:coreProperties>
</file>