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JeGoiMFk1V7DU3GdeTd4bYGnd5JsYBDNnSYl18fOeQPEl4a+GXU55G5Y5P0XP3HV6/w+bKFjROLPfKlzVpP0A==" workbookSaltValue="EbCD54aJ+XwZSd9aRP8KX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<sst xmlns="http://schemas.openxmlformats.org/spreadsheetml/2006/main" count="228" uniqueCount="114">
  <si>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</si>
  <si>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</si>
  <si>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</si>
  <si>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</si>
  <si>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</si>
  <si>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</si>
  <si>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</si>
  <si>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</si>
  <si>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</si>
  <si>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</si>
  <si>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</si>
  <si>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</si>
  <si>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</si>
  <si>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</si>
  <si>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</si>
  <si>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</si>
  <si>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</si>
  <si>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</si>
  <si>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</si>
  <si>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</si>
  <si>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</si>
  <si>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</si>
  <si>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</si>
  <si>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</si>
  <si>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</si>
  <si>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</si>
  <si>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</si>
  <si>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</si>
  <si>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</si>
  <si>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</si>
  <si>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</si>
  <si>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</si>
  <si>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</si>
  <si>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</si>
  <si>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</si>
  <si>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</si>
  <si>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</si>
  <si>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</si>
  <si>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</si>
  <si>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</si>
  <si>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</si>
  <si>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</si>
  <si>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</si>
  <si>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</si>
  <si>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</si>
  <si>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</si>
  <si>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</si>
  <si>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</si>
  <si>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</si>
  <si>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</si>
  <si>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</si>
  <si>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</si>
  <si>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</si>
  <si>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</si>
  <si>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</si>
  <si>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</si>
  <si>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</si>
  <si>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</si>
  <si>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</si>
  <si>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</si>
  <si>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</si>
  <si>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</si>
  <si>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</si>
  <si>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</si>
  <si>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</si>
  <si>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</si>
  <si>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</si>
  <si>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</si>
  <si>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</si>
  <si>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</si>
  <si>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</si>
  <si>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</si>
  <si>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</si>
  <si>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</si>
  <si>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</si>
  <si>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</si>
  <si>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</si>
  <si>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</si>
  <si>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</si>
  <si>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</si>
  <si>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</si>
  <si>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</si>
  <si>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</si>
  <si>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</si>
  <si>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</si>
  <si>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</si>
  <si>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</si>
  <si>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</si>
  <si>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</si>
  <si>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</si>
  <si>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</si>
  <si>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</si>
  <si>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</si>
  <si>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</si>
  <si>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</si>
  <si>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</si>
  <si>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</si>
  <si>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</si>
  <si>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</si>
  <si>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</si>
  <si>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</si>
  <si>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</si>
  <si>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</si>
  <si>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</si>
  <si>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</si>
  <si>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</si>
  <si>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</si>
  <si>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</si>
  <si>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</si>
  <si>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</si>
  <si>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</si>
  <si>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①有形固定資産減価償却率（増）：経年による有形固定資産減価償却累計額が増となったため
②管路経年化率（減）：配水管の布設替を行ったことで法定耐用年数を超えた管路延長が減となったため
③管路更新率（増）：配水管の布設替を行ったため</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4">
      <t>ルイケイガク</t>
    </rPh>
    <rPh sb="35" eb="36">
      <t>ゾウ</t>
    </rPh>
    <rPh sb="44" eb="46">
      <t>カンロ</t>
    </rPh>
    <rPh sb="46" eb="49">
      <t>ケイネンカ</t>
    </rPh>
    <rPh sb="49" eb="50">
      <t>リツ</t>
    </rPh>
    <rPh sb="51" eb="52">
      <t>ゲン</t>
    </rPh>
    <rPh sb="54" eb="57">
      <t>ハイスイカン</t>
    </rPh>
    <rPh sb="58" eb="60">
      <t>フセツ</t>
    </rPh>
    <rPh sb="60" eb="61">
      <t>ガ</t>
    </rPh>
    <rPh sb="62" eb="63">
      <t>オコナ</t>
    </rPh>
    <rPh sb="68" eb="70">
      <t>ホウテイ</t>
    </rPh>
    <rPh sb="70" eb="72">
      <t>タイヨウ</t>
    </rPh>
    <rPh sb="72" eb="74">
      <t>ネンスウ</t>
    </rPh>
    <rPh sb="75" eb="76">
      <t>コ</t>
    </rPh>
    <rPh sb="78" eb="80">
      <t>カンロ</t>
    </rPh>
    <rPh sb="80" eb="82">
      <t>エンチョウ</t>
    </rPh>
    <rPh sb="83" eb="84">
      <t>ゲン</t>
    </rPh>
    <rPh sb="92" eb="94">
      <t>カンロ</t>
    </rPh>
    <rPh sb="94" eb="96">
      <t>コウシン</t>
    </rPh>
    <rPh sb="96" eb="97">
      <t>リツ</t>
    </rPh>
    <rPh sb="98" eb="99">
      <t>ゾウ</t>
    </rPh>
    <rPh sb="101" eb="104">
      <t>ハイスイカン</t>
    </rPh>
    <rPh sb="105" eb="107">
      <t>フセツ</t>
    </rPh>
    <rPh sb="107" eb="108">
      <t>ガ</t>
    </rPh>
    <rPh sb="109" eb="110">
      <t>オコナ</t>
    </rPh>
    <phoneticPr fontId="4"/>
  </si>
  <si>
    <t>　料金改定をしたことにより経常収支比率は増となっている。
　法定耐用年数を超えた管路の更新が進んでいないため、有収率の低下にも繋がっていると思慮される。今後管路の更新を計画的に実施していくことで、老朽化の状況を改善していく。</t>
    <rPh sb="1" eb="3">
      <t>リョウキン</t>
    </rPh>
    <rPh sb="3" eb="5">
      <t>カイテイ</t>
    </rPh>
    <rPh sb="13" eb="15">
      <t>ケイジョウ</t>
    </rPh>
    <rPh sb="15" eb="17">
      <t>シュウシ</t>
    </rPh>
    <rPh sb="17" eb="19">
      <t>ヒリツ</t>
    </rPh>
    <rPh sb="20" eb="21">
      <t>ゾウ</t>
    </rPh>
    <rPh sb="30" eb="32">
      <t>ホウテイ</t>
    </rPh>
    <rPh sb="32" eb="34">
      <t>タイヨウ</t>
    </rPh>
    <rPh sb="34" eb="36">
      <t>ネンスウ</t>
    </rPh>
    <rPh sb="37" eb="38">
      <t>コ</t>
    </rPh>
    <rPh sb="40" eb="42">
      <t>カンロ</t>
    </rPh>
    <rPh sb="43" eb="45">
      <t>コウシン</t>
    </rPh>
    <rPh sb="46" eb="47">
      <t>スス</t>
    </rPh>
    <rPh sb="55" eb="57">
      <t>ユウシュウ</t>
    </rPh>
    <rPh sb="57" eb="58">
      <t>リツ</t>
    </rPh>
    <rPh sb="59" eb="61">
      <t>テイカ</t>
    </rPh>
    <rPh sb="63" eb="64">
      <t>ツナ</t>
    </rPh>
    <rPh sb="70" eb="72">
      <t>シリョ</t>
    </rPh>
    <rPh sb="76" eb="78">
      <t>コンゴ</t>
    </rPh>
    <rPh sb="78" eb="80">
      <t>カンロ</t>
    </rPh>
    <rPh sb="81" eb="83">
      <t>コウシン</t>
    </rPh>
    <rPh sb="84" eb="87">
      <t>ケイカクテキ</t>
    </rPh>
    <rPh sb="88" eb="90">
      <t>ジッシ</t>
    </rPh>
    <rPh sb="98" eb="101">
      <t>ロウキュウカ</t>
    </rPh>
    <rPh sb="102" eb="104">
      <t>ジョウキョウ</t>
    </rPh>
    <rPh sb="105" eb="107">
      <t>カイゼン</t>
    </rPh>
    <phoneticPr fontId="4"/>
  </si>
  <si>
    <t>①経常収支比率（増）：料金改定により給水収益が増となったため（実際には新型コロナに対する政策で一般家庭の基本料金を3ヶ月間減免したため給水収益は増はしていないが、その分の一般会計からの補てん分を含めると増となっている）
②累積欠損金（無）：発生していない
③流動比率（減）：料金改定により現金・預金（流動資産）は増加したが、年度末まで実施した工事の支払いが年度またぎとなった事による未払い金（流動負債）が増となったため
④企業債残高対給水収益比率（減）：料金改定による給水収益の増と新規企業債の起債がなかったことにより企業債残高が減となったため
⑤料金回収率（減）：給水原価が増となったため
⑥給水原価（増）：テレメータ設備更新による固定資産除却費が増となったことにより経常費用が増となったため
⑦施設利用率（減）：新型コロナの影響で企業等の稼働減により年間配水量が減となったため
⑧有収水量（増）：年間配水量が減となったため</t>
    <rPh sb="1" eb="3">
      <t>ケイジョウ</t>
    </rPh>
    <rPh sb="3" eb="5">
      <t>シュウシ</t>
    </rPh>
    <rPh sb="5" eb="7">
      <t>ヒリツ</t>
    </rPh>
    <rPh sb="8" eb="9">
      <t>ゾウ</t>
    </rPh>
    <rPh sb="11" eb="13">
      <t>リョウキン</t>
    </rPh>
    <rPh sb="13" eb="15">
      <t>カイテイ</t>
    </rPh>
    <rPh sb="18" eb="20">
      <t>キュウスイ</t>
    </rPh>
    <rPh sb="20" eb="22">
      <t>シュウエキ</t>
    </rPh>
    <rPh sb="23" eb="24">
      <t>ゾウ</t>
    </rPh>
    <rPh sb="31" eb="33">
      <t>ジッサイ</t>
    </rPh>
    <rPh sb="35" eb="37">
      <t>シンガタ</t>
    </rPh>
    <rPh sb="41" eb="42">
      <t>タイ</t>
    </rPh>
    <rPh sb="44" eb="46">
      <t>セイサク</t>
    </rPh>
    <rPh sb="47" eb="49">
      <t>イッパン</t>
    </rPh>
    <rPh sb="49" eb="51">
      <t>カテイ</t>
    </rPh>
    <rPh sb="52" eb="54">
      <t>キホン</t>
    </rPh>
    <rPh sb="54" eb="56">
      <t>リョウキン</t>
    </rPh>
    <rPh sb="59" eb="60">
      <t>ゲツ</t>
    </rPh>
    <rPh sb="60" eb="61">
      <t>カン</t>
    </rPh>
    <rPh sb="61" eb="63">
      <t>ゲンメン</t>
    </rPh>
    <rPh sb="67" eb="69">
      <t>キュウスイ</t>
    </rPh>
    <rPh sb="69" eb="71">
      <t>シュウエキ</t>
    </rPh>
    <rPh sb="72" eb="73">
      <t>ゾウ</t>
    </rPh>
    <rPh sb="83" eb="84">
      <t>ブン</t>
    </rPh>
    <rPh sb="85" eb="87">
      <t>イッパン</t>
    </rPh>
    <rPh sb="87" eb="89">
      <t>カイケイ</t>
    </rPh>
    <rPh sb="92" eb="93">
      <t>ホ</t>
    </rPh>
    <rPh sb="95" eb="96">
      <t>ブン</t>
    </rPh>
    <rPh sb="97" eb="98">
      <t>フク</t>
    </rPh>
    <rPh sb="101" eb="102">
      <t>ゾウ</t>
    </rPh>
    <rPh sb="111" eb="113">
      <t>ルイセキ</t>
    </rPh>
    <rPh sb="113" eb="116">
      <t>ケッソンキン</t>
    </rPh>
    <rPh sb="117" eb="118">
      <t>ナ</t>
    </rPh>
    <rPh sb="120" eb="122">
      <t>ハッセイ</t>
    </rPh>
    <rPh sb="129" eb="131">
      <t>リュウドウ</t>
    </rPh>
    <rPh sb="131" eb="133">
      <t>ヒリツ</t>
    </rPh>
    <rPh sb="134" eb="135">
      <t>ゲン</t>
    </rPh>
    <rPh sb="137" eb="139">
      <t>リョウキン</t>
    </rPh>
    <rPh sb="139" eb="141">
      <t>カイテイ</t>
    </rPh>
    <rPh sb="144" eb="146">
      <t>ゲンキン</t>
    </rPh>
    <rPh sb="147" eb="149">
      <t>ヨキン</t>
    </rPh>
    <rPh sb="150" eb="152">
      <t>リュウドウ</t>
    </rPh>
    <rPh sb="152" eb="154">
      <t>シサン</t>
    </rPh>
    <rPh sb="156" eb="158">
      <t>ゾウカ</t>
    </rPh>
    <rPh sb="162" eb="165">
      <t>ネンドマツ</t>
    </rPh>
    <rPh sb="167" eb="169">
      <t>ジッシ</t>
    </rPh>
    <rPh sb="171" eb="173">
      <t>コウジ</t>
    </rPh>
    <rPh sb="174" eb="176">
      <t>シハラ</t>
    </rPh>
    <rPh sb="178" eb="180">
      <t>ネンド</t>
    </rPh>
    <rPh sb="187" eb="188">
      <t>コト</t>
    </rPh>
    <rPh sb="191" eb="192">
      <t>ミ</t>
    </rPh>
    <rPh sb="192" eb="193">
      <t>バラ</t>
    </rPh>
    <rPh sb="194" eb="195">
      <t>キン</t>
    </rPh>
    <rPh sb="196" eb="198">
      <t>リュウドウ</t>
    </rPh>
    <rPh sb="198" eb="200">
      <t>フサイ</t>
    </rPh>
    <rPh sb="202" eb="203">
      <t>ゾウ</t>
    </rPh>
    <rPh sb="211" eb="213">
      <t>キギョウ</t>
    </rPh>
    <rPh sb="213" eb="214">
      <t>サイ</t>
    </rPh>
    <rPh sb="214" eb="216">
      <t>ザンダカ</t>
    </rPh>
    <rPh sb="216" eb="217">
      <t>タイ</t>
    </rPh>
    <rPh sb="217" eb="219">
      <t>キュウスイ</t>
    </rPh>
    <rPh sb="219" eb="221">
      <t>シュウエキ</t>
    </rPh>
    <rPh sb="221" eb="223">
      <t>ヒリツ</t>
    </rPh>
    <rPh sb="224" eb="225">
      <t>ゲン</t>
    </rPh>
    <rPh sb="227" eb="229">
      <t>リョウキン</t>
    </rPh>
    <rPh sb="229" eb="231">
      <t>カイテイ</t>
    </rPh>
    <rPh sb="234" eb="236">
      <t>キュウスイ</t>
    </rPh>
    <rPh sb="236" eb="238">
      <t>シュウエキ</t>
    </rPh>
    <rPh sb="239" eb="240">
      <t>ゾウ</t>
    </rPh>
    <rPh sb="241" eb="243">
      <t>シンキ</t>
    </rPh>
    <rPh sb="243" eb="245">
      <t>キギョウ</t>
    </rPh>
    <rPh sb="245" eb="246">
      <t>サイ</t>
    </rPh>
    <rPh sb="247" eb="249">
      <t>キサイ</t>
    </rPh>
    <rPh sb="259" eb="261">
      <t>キギョウ</t>
    </rPh>
    <rPh sb="261" eb="262">
      <t>サイ</t>
    </rPh>
    <rPh sb="262" eb="264">
      <t>ザンダカ</t>
    </rPh>
    <rPh sb="265" eb="266">
      <t>ゲン</t>
    </rPh>
    <rPh sb="274" eb="276">
      <t>リョウキン</t>
    </rPh>
    <rPh sb="276" eb="278">
      <t>カイシュウ</t>
    </rPh>
    <rPh sb="278" eb="279">
      <t>リツ</t>
    </rPh>
    <rPh sb="280" eb="281">
      <t>ゲン</t>
    </rPh>
    <rPh sb="283" eb="285">
      <t>キュウスイ</t>
    </rPh>
    <rPh sb="285" eb="287">
      <t>ゲンカ</t>
    </rPh>
    <rPh sb="288" eb="289">
      <t>ゾウ</t>
    </rPh>
    <rPh sb="297" eb="299">
      <t>キュウスイ</t>
    </rPh>
    <rPh sb="299" eb="301">
      <t>ゲンカ</t>
    </rPh>
    <rPh sb="302" eb="303">
      <t>ゾウ</t>
    </rPh>
    <rPh sb="310" eb="312">
      <t>セツビ</t>
    </rPh>
    <rPh sb="312" eb="314">
      <t>コウシン</t>
    </rPh>
    <rPh sb="317" eb="319">
      <t>コテイ</t>
    </rPh>
    <rPh sb="319" eb="321">
      <t>シサン</t>
    </rPh>
    <rPh sb="321" eb="323">
      <t>ジョキャク</t>
    </rPh>
    <rPh sb="323" eb="324">
      <t>ヒ</t>
    </rPh>
    <rPh sb="325" eb="326">
      <t>ゾウ</t>
    </rPh>
    <rPh sb="335" eb="337">
      <t>ケイジョウ</t>
    </rPh>
    <rPh sb="337" eb="339">
      <t>ヒヨウ</t>
    </rPh>
    <rPh sb="340" eb="341">
      <t>ゾウ</t>
    </rPh>
    <rPh sb="349" eb="351">
      <t>シセツ</t>
    </rPh>
    <rPh sb="351" eb="354">
      <t>リヨウリツ</t>
    </rPh>
    <rPh sb="355" eb="356">
      <t>ゲン</t>
    </rPh>
    <rPh sb="358" eb="360">
      <t>シンガタ</t>
    </rPh>
    <rPh sb="364" eb="366">
      <t>エイキョウ</t>
    </rPh>
    <rPh sb="367" eb="369">
      <t>キギョウ</t>
    </rPh>
    <rPh sb="369" eb="370">
      <t>トウ</t>
    </rPh>
    <rPh sb="371" eb="373">
      <t>カドウ</t>
    </rPh>
    <rPh sb="373" eb="374">
      <t>ゲン</t>
    </rPh>
    <rPh sb="377" eb="379">
      <t>ネンカン</t>
    </rPh>
    <rPh sb="379" eb="381">
      <t>ハイスイ</t>
    </rPh>
    <rPh sb="381" eb="382">
      <t>リョウ</t>
    </rPh>
    <rPh sb="383" eb="384">
      <t>ゲン</t>
    </rPh>
    <rPh sb="392" eb="394">
      <t>ユウシュウ</t>
    </rPh>
    <rPh sb="394" eb="396">
      <t>スイリョウ</t>
    </rPh>
    <rPh sb="397" eb="398">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</si>
</sst>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0.02</c:v>
                </c:pt>
                <c:pt idx="2" formatCode="#,##0.00;&quot;△&quot;#,##0.00">
                  <c:v>0</c:v>
                </c:pt>
                <c:pt idx="3" formatCode="#,##0.00;&quot;△&quot;#,##0.00">
                  <c:v>0</c:v>
                </c:pt>
                <c:pt idx="4">
                  <c:v>0.11</c:v>
                </c:pt>
              </c:numCache>
            </c:numRef>
          </c:val>
          <c:extLst xmlns:c16r2="http://schemas.microsoft.com/office/drawing/2015/06/chart">
            <c:ext xmlns:c16="http://schemas.microsoft.com/office/drawing/2014/chart" uri="{C3380CC4-5D6E-409C-BE32-E72D297353CC}">
              <c16:uniqueId val="{00000000-BDEB-4343-A9B8-4A23C89FB363}"/>
            </c:ext>
          </c:extLst>
        </c:ser>
        <c:dLbls>
          <c:showLegendKey val="0"/>
          <c:showVal val="0"/>
          <c:showCatName val="0"/>
          <c:showSerName val="0"/>
          <c:showPercent val="0"/>
          <c:showBubbleSize val="0"/>
        </c:dLbls>
        <c:gapWidth val="150"/>
        <c:axId val="235712896"/>
        <c:axId val="2357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0.42</c:v>
                </c:pt>
                <c:pt idx="4">
                  <c:v>0.44</c:v>
                </c:pt>
              </c:numCache>
            </c:numRef>
          </c:val>
          <c:smooth val="0"/>
          <c:extLst xmlns:c16r2="http://schemas.microsoft.com/office/drawing/2015/06/chart">
            <c:ext xmlns:c16="http://schemas.microsoft.com/office/drawing/2014/chart" uri="{C3380CC4-5D6E-409C-BE32-E72D297353CC}">
              <c16:uniqueId val="{00000001-BDEB-4343-A9B8-4A23C89FB363}"/>
            </c:ext>
          </c:extLst>
        </c:ser>
        <c:dLbls>
          <c:showLegendKey val="0"/>
          <c:showVal val="0"/>
          <c:showCatName val="0"/>
          <c:showSerName val="0"/>
          <c:showPercent val="0"/>
          <c:showBubbleSize val="0"/>
        </c:dLbls>
        <c:marker val="1"/>
        <c:smooth val="0"/>
        <c:axId val="235712896"/>
        <c:axId val="235714816"/>
      </c:lineChart>
      <c:dateAx>
        <c:axId val="235712896"/>
        <c:scaling>
          <c:orientation val="minMax"/>
        </c:scaling>
        <c:delete val="1"/>
        <c:axPos val="b"/>
        <c:numFmt formatCode="&quot;H&quot;yy" sourceLinked="1"/>
        <c:majorTickMark val="none"/>
        <c:minorTickMark val="none"/>
        <c:tickLblPos val="none"/>
        <c:crossAx val="235714816"/>
        <c:crosses val="autoZero"/>
        <c:auto val="1"/>
        <c:lblOffset val="100"/>
        <c:baseTimeUnit val="years"/>
      </c:dateAx>
      <c:valAx>
        <c:axId val="2357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50.18</c:v>
                </c:pt>
                <c:pt idx="1">
                  <c:v>52.72</c:v>
                </c:pt>
                <c:pt idx="2">
                  <c:v>53.37</c:v>
                </c:pt>
                <c:pt idx="3">
                  <c:v>53.46</c:v>
                </c:pt>
                <c:pt idx="4">
                  <c:v>52.06</c:v>
                </c:pt>
              </c:numCache>
            </c:numRef>
          </c:val>
          <c:extLst xmlns:c16r2="http://schemas.microsoft.com/office/drawing/2015/06/chart">
            <c:ext xmlns:c16="http://schemas.microsoft.com/office/drawing/2014/chart" uri="{C3380CC4-5D6E-409C-BE32-E72D297353CC}">
              <c16:uniqueId val="{00000000-BAF8-4C1E-A2AC-4018D3E2DE46}"/>
            </c:ext>
          </c:extLst>
        </c:ser>
        <c:dLbls>
          <c:showLegendKey val="0"/>
          <c:showVal val="0"/>
          <c:showCatName val="0"/>
          <c:showSerName val="0"/>
          <c:showPercent val="0"/>
          <c:showBubbleSize val="0"/>
        </c:dLbls>
        <c:gapWidth val="150"/>
        <c:axId val="241320704"/>
        <c:axId val="24132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54.05</c:v>
                </c:pt>
                <c:pt idx="4">
                  <c:v>54.43</c:v>
                </c:pt>
              </c:numCache>
            </c:numRef>
          </c:val>
          <c:smooth val="0"/>
          <c:extLst xmlns:c16r2="http://schemas.microsoft.com/office/drawing/2015/06/chart">
            <c:ext xmlns:c16="http://schemas.microsoft.com/office/drawing/2014/chart" uri="{C3380CC4-5D6E-409C-BE32-E72D297353CC}">
              <c16:uniqueId val="{00000001-BAF8-4C1E-A2AC-4018D3E2DE46}"/>
            </c:ext>
          </c:extLst>
        </c:ser>
        <c:dLbls>
          <c:showLegendKey val="0"/>
          <c:showVal val="0"/>
          <c:showCatName val="0"/>
          <c:showSerName val="0"/>
          <c:showPercent val="0"/>
          <c:showBubbleSize val="0"/>
        </c:dLbls>
        <c:marker val="1"/>
        <c:smooth val="0"/>
        <c:axId val="241320704"/>
        <c:axId val="241322624"/>
      </c:lineChart>
      <c:dateAx>
        <c:axId val="241320704"/>
        <c:scaling>
          <c:orientation val="minMax"/>
        </c:scaling>
        <c:delete val="1"/>
        <c:axPos val="b"/>
        <c:numFmt formatCode="&quot;H&quot;yy" sourceLinked="1"/>
        <c:majorTickMark val="none"/>
        <c:minorTickMark val="none"/>
        <c:tickLblPos val="none"/>
        <c:crossAx val="241322624"/>
        <c:crosses val="autoZero"/>
        <c:auto val="1"/>
        <c:lblOffset val="100"/>
        <c:baseTimeUnit val="years"/>
      </c:dateAx>
      <c:valAx>
        <c:axId val="2413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80.12</c:v>
                </c:pt>
                <c:pt idx="1">
                  <c:v>77.66</c:v>
                </c:pt>
                <c:pt idx="2">
                  <c:v>76.48</c:v>
                </c:pt>
                <c:pt idx="3">
                  <c:v>74.11</c:v>
                </c:pt>
                <c:pt idx="4">
                  <c:v>76.239999999999995</c:v>
                </c:pt>
              </c:numCache>
            </c:numRef>
          </c:val>
          <c:extLst xmlns:c16r2="http://schemas.microsoft.com/office/drawing/2015/06/chart">
            <c:ext xmlns:c16="http://schemas.microsoft.com/office/drawing/2014/chart" uri="{C3380CC4-5D6E-409C-BE32-E72D297353CC}">
              <c16:uniqueId val="{00000000-10F1-4F26-9235-17927786E34A}"/>
            </c:ext>
          </c:extLst>
        </c:ser>
        <c:dLbls>
          <c:showLegendKey val="0"/>
          <c:showVal val="0"/>
          <c:showCatName val="0"/>
          <c:showSerName val="0"/>
          <c:showPercent val="0"/>
          <c:showBubbleSize val="0"/>
        </c:dLbls>
        <c:gapWidth val="150"/>
        <c:axId val="242758784"/>
        <c:axId val="2427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80.510000000000005</c:v>
                </c:pt>
                <c:pt idx="4">
                  <c:v>79.44</c:v>
                </c:pt>
              </c:numCache>
            </c:numRef>
          </c:val>
          <c:smooth val="0"/>
          <c:extLst xmlns:c16r2="http://schemas.microsoft.com/office/drawing/2015/06/chart">
            <c:ext xmlns:c16="http://schemas.microsoft.com/office/drawing/2014/chart" uri="{C3380CC4-5D6E-409C-BE32-E72D297353CC}">
              <c16:uniqueId val="{00000001-10F1-4F26-9235-17927786E34A}"/>
            </c:ext>
          </c:extLst>
        </c:ser>
        <c:dLbls>
          <c:showLegendKey val="0"/>
          <c:showVal val="0"/>
          <c:showCatName val="0"/>
          <c:showSerName val="0"/>
          <c:showPercent val="0"/>
          <c:showBubbleSize val="0"/>
        </c:dLbls>
        <c:marker val="1"/>
        <c:smooth val="0"/>
        <c:axId val="242758784"/>
        <c:axId val="242760704"/>
      </c:lineChart>
      <c:dateAx>
        <c:axId val="242758784"/>
        <c:scaling>
          <c:orientation val="minMax"/>
        </c:scaling>
        <c:delete val="1"/>
        <c:axPos val="b"/>
        <c:numFmt formatCode="&quot;H&quot;yy" sourceLinked="1"/>
        <c:majorTickMark val="none"/>
        <c:minorTickMark val="none"/>
        <c:tickLblPos val="none"/>
        <c:crossAx val="242760704"/>
        <c:crosses val="autoZero"/>
        <c:auto val="1"/>
        <c:lblOffset val="100"/>
        <c:baseTimeUnit val="years"/>
      </c:dateAx>
      <c:valAx>
        <c:axId val="2427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103.38</c:v>
                </c:pt>
                <c:pt idx="1">
                  <c:v>105.29</c:v>
                </c:pt>
                <c:pt idx="2">
                  <c:v>99.72</c:v>
                </c:pt>
                <c:pt idx="3">
                  <c:v>105.95</c:v>
                </c:pt>
                <c:pt idx="4">
                  <c:v>111.74</c:v>
                </c:pt>
              </c:numCache>
            </c:numRef>
          </c:val>
          <c:extLst xmlns:c16r2="http://schemas.microsoft.com/office/drawing/2015/06/chart">
            <c:ext xmlns:c16="http://schemas.microsoft.com/office/drawing/2014/chart" uri="{C3380CC4-5D6E-409C-BE32-E72D297353CC}">
              <c16:uniqueId val="{00000000-A670-44FC-B4F2-82D9A586D18E}"/>
            </c:ext>
          </c:extLst>
        </c:ser>
        <c:dLbls>
          <c:showLegendKey val="0"/>
          <c:showVal val="0"/>
          <c:showCatName val="0"/>
          <c:showSerName val="0"/>
          <c:showPercent val="0"/>
          <c:showBubbleSize val="0"/>
        </c:dLbls>
        <c:gapWidth val="150"/>
        <c:axId val="240665344"/>
        <c:axId val="2406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108.46</c:v>
                </c:pt>
                <c:pt idx="4">
                  <c:v>109.02</c:v>
                </c:pt>
              </c:numCache>
            </c:numRef>
          </c:val>
          <c:smooth val="0"/>
          <c:extLst xmlns:c16r2="http://schemas.microsoft.com/office/drawing/2015/06/chart">
            <c:ext xmlns:c16="http://schemas.microsoft.com/office/drawing/2014/chart" uri="{C3380CC4-5D6E-409C-BE32-E72D297353CC}">
              <c16:uniqueId val="{00000001-A670-44FC-B4F2-82D9A586D18E}"/>
            </c:ext>
          </c:extLst>
        </c:ser>
        <c:dLbls>
          <c:showLegendKey val="0"/>
          <c:showVal val="0"/>
          <c:showCatName val="0"/>
          <c:showSerName val="0"/>
          <c:showPercent val="0"/>
          <c:showBubbleSize val="0"/>
        </c:dLbls>
        <c:marker val="1"/>
        <c:smooth val="0"/>
        <c:axId val="240665344"/>
        <c:axId val="240667264"/>
      </c:lineChart>
      <c:dateAx>
        <c:axId val="240665344"/>
        <c:scaling>
          <c:orientation val="minMax"/>
        </c:scaling>
        <c:delete val="1"/>
        <c:axPos val="b"/>
        <c:numFmt formatCode="&quot;H&quot;yy" sourceLinked="1"/>
        <c:majorTickMark val="none"/>
        <c:minorTickMark val="none"/>
        <c:tickLblPos val="none"/>
        <c:crossAx val="240667264"/>
        <c:crosses val="autoZero"/>
        <c:auto val="1"/>
        <c:lblOffset val="100"/>
        <c:baseTimeUnit val="years"/>
      </c:dateAx>
      <c:valAx>
        <c:axId val="24066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66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42.14</c:v>
                </c:pt>
                <c:pt idx="1">
                  <c:v>44.14</c:v>
                </c:pt>
                <c:pt idx="2">
                  <c:v>60.82</c:v>
                </c:pt>
                <c:pt idx="3">
                  <c:v>62.47</c:v>
                </c:pt>
                <c:pt idx="4">
                  <c:v>63.73</c:v>
                </c:pt>
              </c:numCache>
            </c:numRef>
          </c:val>
          <c:extLst xmlns:c16r2="http://schemas.microsoft.com/office/drawing/2015/06/chart">
            <c:ext xmlns:c16="http://schemas.microsoft.com/office/drawing/2014/chart" uri="{C3380CC4-5D6E-409C-BE32-E72D297353CC}">
              <c16:uniqueId val="{00000000-F2A9-457B-8585-E4EAD8D56E58}"/>
            </c:ext>
          </c:extLst>
        </c:ser>
        <c:dLbls>
          <c:showLegendKey val="0"/>
          <c:showVal val="0"/>
          <c:showCatName val="0"/>
          <c:showSerName val="0"/>
          <c:showPercent val="0"/>
          <c:showBubbleSize val="0"/>
        </c:dLbls>
        <c:gapWidth val="150"/>
        <c:axId val="240686208"/>
        <c:axId val="24068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49.12</c:v>
                </c:pt>
                <c:pt idx="4">
                  <c:v>49.39</c:v>
                </c:pt>
              </c:numCache>
            </c:numRef>
          </c:val>
          <c:smooth val="0"/>
          <c:extLst xmlns:c16r2="http://schemas.microsoft.com/office/drawing/2015/06/chart">
            <c:ext xmlns:c16="http://schemas.microsoft.com/office/drawing/2014/chart" uri="{C3380CC4-5D6E-409C-BE32-E72D297353CC}">
              <c16:uniqueId val="{00000001-F2A9-457B-8585-E4EAD8D56E58}"/>
            </c:ext>
          </c:extLst>
        </c:ser>
        <c:dLbls>
          <c:showLegendKey val="0"/>
          <c:showVal val="0"/>
          <c:showCatName val="0"/>
          <c:showSerName val="0"/>
          <c:showPercent val="0"/>
          <c:showBubbleSize val="0"/>
        </c:dLbls>
        <c:marker val="1"/>
        <c:smooth val="0"/>
        <c:axId val="240686208"/>
        <c:axId val="240688128"/>
      </c:lineChart>
      <c:dateAx>
        <c:axId val="240686208"/>
        <c:scaling>
          <c:orientation val="minMax"/>
        </c:scaling>
        <c:delete val="1"/>
        <c:axPos val="b"/>
        <c:numFmt formatCode="&quot;H&quot;yy" sourceLinked="1"/>
        <c:majorTickMark val="none"/>
        <c:minorTickMark val="none"/>
        <c:tickLblPos val="none"/>
        <c:crossAx val="240688128"/>
        <c:crosses val="autoZero"/>
        <c:auto val="1"/>
        <c:lblOffset val="100"/>
        <c:baseTimeUnit val="years"/>
      </c:dateAx>
      <c:valAx>
        <c:axId val="2406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4.82</c:v>
                </c:pt>
                <c:pt idx="2">
                  <c:v>4.92</c:v>
                </c:pt>
                <c:pt idx="3">
                  <c:v>5.52</c:v>
                </c:pt>
                <c:pt idx="4">
                  <c:v>5.17</c:v>
                </c:pt>
              </c:numCache>
            </c:numRef>
          </c:val>
          <c:extLst xmlns:c16r2="http://schemas.microsoft.com/office/drawing/2015/06/chart">
            <c:ext xmlns:c16="http://schemas.microsoft.com/office/drawing/2014/chart" uri="{C3380CC4-5D6E-409C-BE32-E72D297353CC}">
              <c16:uniqueId val="{00000000-CE9B-4085-9624-ED2534580A49}"/>
            </c:ext>
          </c:extLst>
        </c:ser>
        <c:dLbls>
          <c:showLegendKey val="0"/>
          <c:showVal val="0"/>
          <c:showCatName val="0"/>
          <c:showSerName val="0"/>
          <c:showPercent val="0"/>
          <c:showBubbleSize val="0"/>
        </c:dLbls>
        <c:gapWidth val="150"/>
        <c:axId val="240720128"/>
        <c:axId val="24072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16.760000000000002</c:v>
                </c:pt>
                <c:pt idx="4">
                  <c:v>18.57</c:v>
                </c:pt>
              </c:numCache>
            </c:numRef>
          </c:val>
          <c:smooth val="0"/>
          <c:extLst xmlns:c16r2="http://schemas.microsoft.com/office/drawing/2015/06/chart">
            <c:ext xmlns:c16="http://schemas.microsoft.com/office/drawing/2014/chart" uri="{C3380CC4-5D6E-409C-BE32-E72D297353CC}">
              <c16:uniqueId val="{00000001-CE9B-4085-9624-ED2534580A49}"/>
            </c:ext>
          </c:extLst>
        </c:ser>
        <c:dLbls>
          <c:showLegendKey val="0"/>
          <c:showVal val="0"/>
          <c:showCatName val="0"/>
          <c:showSerName val="0"/>
          <c:showPercent val="0"/>
          <c:showBubbleSize val="0"/>
        </c:dLbls>
        <c:marker val="1"/>
        <c:smooth val="0"/>
        <c:axId val="240720128"/>
        <c:axId val="240722304"/>
      </c:lineChart>
      <c:dateAx>
        <c:axId val="240720128"/>
        <c:scaling>
          <c:orientation val="minMax"/>
        </c:scaling>
        <c:delete val="1"/>
        <c:axPos val="b"/>
        <c:numFmt formatCode="&quot;H&quot;yy" sourceLinked="1"/>
        <c:majorTickMark val="none"/>
        <c:minorTickMark val="none"/>
        <c:tickLblPos val="none"/>
        <c:crossAx val="240722304"/>
        <c:crosses val="autoZero"/>
        <c:auto val="1"/>
        <c:lblOffset val="100"/>
        <c:baseTimeUnit val="years"/>
      </c:dateAx>
      <c:valAx>
        <c:axId val="2407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7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13-4099-84A3-5D7A0E21E702}"/>
            </c:ext>
          </c:extLst>
        </c:ser>
        <c:dLbls>
          <c:showLegendKey val="0"/>
          <c:showVal val="0"/>
          <c:showCatName val="0"/>
          <c:showSerName val="0"/>
          <c:showPercent val="0"/>
          <c:showBubbleSize val="0"/>
        </c:dLbls>
        <c:gapWidth val="150"/>
        <c:axId val="240753280"/>
        <c:axId val="2407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11.94</c:v>
                </c:pt>
                <c:pt idx="4">
                  <c:v>11</c:v>
                </c:pt>
              </c:numCache>
            </c:numRef>
          </c:val>
          <c:smooth val="0"/>
          <c:extLst xmlns:c16r2="http://schemas.microsoft.com/office/drawing/2015/06/chart">
            <c:ext xmlns:c16="http://schemas.microsoft.com/office/drawing/2014/chart" uri="{C3380CC4-5D6E-409C-BE32-E72D297353CC}">
              <c16:uniqueId val="{00000001-2113-4099-84A3-5D7A0E21E702}"/>
            </c:ext>
          </c:extLst>
        </c:ser>
        <c:dLbls>
          <c:showLegendKey val="0"/>
          <c:showVal val="0"/>
          <c:showCatName val="0"/>
          <c:showSerName val="0"/>
          <c:showPercent val="0"/>
          <c:showBubbleSize val="0"/>
        </c:dLbls>
        <c:marker val="1"/>
        <c:smooth val="0"/>
        <c:axId val="240753280"/>
        <c:axId val="240759552"/>
      </c:lineChart>
      <c:dateAx>
        <c:axId val="240753280"/>
        <c:scaling>
          <c:orientation val="minMax"/>
        </c:scaling>
        <c:delete val="1"/>
        <c:axPos val="b"/>
        <c:numFmt formatCode="&quot;H&quot;yy" sourceLinked="1"/>
        <c:majorTickMark val="none"/>
        <c:minorTickMark val="none"/>
        <c:tickLblPos val="none"/>
        <c:crossAx val="240759552"/>
        <c:crosses val="autoZero"/>
        <c:auto val="1"/>
        <c:lblOffset val="100"/>
        <c:baseTimeUnit val="years"/>
      </c:dateAx>
      <c:valAx>
        <c:axId val="24075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652.42999999999995</c:v>
                </c:pt>
                <c:pt idx="1">
                  <c:v>691.4</c:v>
                </c:pt>
                <c:pt idx="2">
                  <c:v>724.96</c:v>
                </c:pt>
                <c:pt idx="3">
                  <c:v>891.89</c:v>
                </c:pt>
                <c:pt idx="4">
                  <c:v>736.59</c:v>
                </c:pt>
              </c:numCache>
            </c:numRef>
          </c:val>
          <c:extLst xmlns:c16r2="http://schemas.microsoft.com/office/drawing/2015/06/chart">
            <c:ext xmlns:c16="http://schemas.microsoft.com/office/drawing/2014/chart" uri="{C3380CC4-5D6E-409C-BE32-E72D297353CC}">
              <c16:uniqueId val="{00000000-BFDD-4E07-9CF0-8D37FC55E628}"/>
            </c:ext>
          </c:extLst>
        </c:ser>
        <c:dLbls>
          <c:showLegendKey val="0"/>
          <c:showVal val="0"/>
          <c:showCatName val="0"/>
          <c:showSerName val="0"/>
          <c:showPercent val="0"/>
          <c:showBubbleSize val="0"/>
        </c:dLbls>
        <c:gapWidth val="150"/>
        <c:axId val="240786432"/>
        <c:axId val="2407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362.93</c:v>
                </c:pt>
                <c:pt idx="4">
                  <c:v>371.81</c:v>
                </c:pt>
              </c:numCache>
            </c:numRef>
          </c:val>
          <c:smooth val="0"/>
          <c:extLst xmlns:c16r2="http://schemas.microsoft.com/office/drawing/2015/06/chart">
            <c:ext xmlns:c16="http://schemas.microsoft.com/office/drawing/2014/chart" uri="{C3380CC4-5D6E-409C-BE32-E72D297353CC}">
              <c16:uniqueId val="{00000001-BFDD-4E07-9CF0-8D37FC55E628}"/>
            </c:ext>
          </c:extLst>
        </c:ser>
        <c:dLbls>
          <c:showLegendKey val="0"/>
          <c:showVal val="0"/>
          <c:showCatName val="0"/>
          <c:showSerName val="0"/>
          <c:showPercent val="0"/>
          <c:showBubbleSize val="0"/>
        </c:dLbls>
        <c:marker val="1"/>
        <c:smooth val="0"/>
        <c:axId val="240786432"/>
        <c:axId val="240792704"/>
      </c:lineChart>
      <c:dateAx>
        <c:axId val="240786432"/>
        <c:scaling>
          <c:orientation val="minMax"/>
        </c:scaling>
        <c:delete val="1"/>
        <c:axPos val="b"/>
        <c:numFmt formatCode="&quot;H&quot;yy" sourceLinked="1"/>
        <c:majorTickMark val="none"/>
        <c:minorTickMark val="none"/>
        <c:tickLblPos val="none"/>
        <c:crossAx val="240792704"/>
        <c:crosses val="autoZero"/>
        <c:auto val="1"/>
        <c:lblOffset val="100"/>
        <c:baseTimeUnit val="years"/>
      </c:dateAx>
      <c:valAx>
        <c:axId val="24079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195.94</c:v>
                </c:pt>
                <c:pt idx="1">
                  <c:v>166.48</c:v>
                </c:pt>
                <c:pt idx="2">
                  <c:v>144.25</c:v>
                </c:pt>
                <c:pt idx="3">
                  <c:v>129.27000000000001</c:v>
                </c:pt>
                <c:pt idx="4">
                  <c:v>113.31</c:v>
                </c:pt>
              </c:numCache>
            </c:numRef>
          </c:val>
          <c:extLst xmlns:c16r2="http://schemas.microsoft.com/office/drawing/2015/06/chart">
            <c:ext xmlns:c16="http://schemas.microsoft.com/office/drawing/2014/chart" uri="{C3380CC4-5D6E-409C-BE32-E72D297353CC}">
              <c16:uniqueId val="{00000000-02B2-402B-8A3E-E1109F3AAE60}"/>
            </c:ext>
          </c:extLst>
        </c:ser>
        <c:dLbls>
          <c:showLegendKey val="0"/>
          <c:showVal val="0"/>
          <c:showCatName val="0"/>
          <c:showSerName val="0"/>
          <c:showPercent val="0"/>
          <c:showBubbleSize val="0"/>
        </c:dLbls>
        <c:gapWidth val="150"/>
        <c:axId val="240803200"/>
        <c:axId val="2408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439.05</c:v>
                </c:pt>
                <c:pt idx="4">
                  <c:v>465.85</c:v>
                </c:pt>
              </c:numCache>
            </c:numRef>
          </c:val>
          <c:smooth val="0"/>
          <c:extLst xmlns:c16r2="http://schemas.microsoft.com/office/drawing/2015/06/chart">
            <c:ext xmlns:c16="http://schemas.microsoft.com/office/drawing/2014/chart" uri="{C3380CC4-5D6E-409C-BE32-E72D297353CC}">
              <c16:uniqueId val="{00000001-02B2-402B-8A3E-E1109F3AAE60}"/>
            </c:ext>
          </c:extLst>
        </c:ser>
        <c:dLbls>
          <c:showLegendKey val="0"/>
          <c:showVal val="0"/>
          <c:showCatName val="0"/>
          <c:showSerName val="0"/>
          <c:showPercent val="0"/>
          <c:showBubbleSize val="0"/>
        </c:dLbls>
        <c:marker val="1"/>
        <c:smooth val="0"/>
        <c:axId val="240803200"/>
        <c:axId val="240825856"/>
      </c:lineChart>
      <c:dateAx>
        <c:axId val="240803200"/>
        <c:scaling>
          <c:orientation val="minMax"/>
        </c:scaling>
        <c:delete val="1"/>
        <c:axPos val="b"/>
        <c:numFmt formatCode="&quot;H&quot;yy" sourceLinked="1"/>
        <c:majorTickMark val="none"/>
        <c:minorTickMark val="none"/>
        <c:tickLblPos val="none"/>
        <c:crossAx val="240825856"/>
        <c:crosses val="autoZero"/>
        <c:auto val="1"/>
        <c:lblOffset val="100"/>
        <c:baseTimeUnit val="years"/>
      </c:dateAx>
      <c:valAx>
        <c:axId val="24082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8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100.12</c:v>
                </c:pt>
                <c:pt idx="1">
                  <c:v>101.38</c:v>
                </c:pt>
                <c:pt idx="2">
                  <c:v>95.79</c:v>
                </c:pt>
                <c:pt idx="3">
                  <c:v>102.45</c:v>
                </c:pt>
                <c:pt idx="4">
                  <c:v>97.25</c:v>
                </c:pt>
              </c:numCache>
            </c:numRef>
          </c:val>
          <c:extLst xmlns:c16r2="http://schemas.microsoft.com/office/drawing/2015/06/chart">
            <c:ext xmlns:c16="http://schemas.microsoft.com/office/drawing/2014/chart" uri="{C3380CC4-5D6E-409C-BE32-E72D297353CC}">
              <c16:uniqueId val="{00000000-9BC2-4506-A3CB-4F7894B5B06E}"/>
            </c:ext>
          </c:extLst>
        </c:ser>
        <c:dLbls>
          <c:showLegendKey val="0"/>
          <c:showVal val="0"/>
          <c:showCatName val="0"/>
          <c:showSerName val="0"/>
          <c:showPercent val="0"/>
          <c:showBubbleSize val="0"/>
        </c:dLbls>
        <c:gapWidth val="150"/>
        <c:axId val="241242112"/>
        <c:axId val="24124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95.26</c:v>
                </c:pt>
                <c:pt idx="4">
                  <c:v>92.39</c:v>
                </c:pt>
              </c:numCache>
            </c:numRef>
          </c:val>
          <c:smooth val="0"/>
          <c:extLst xmlns:c16r2="http://schemas.microsoft.com/office/drawing/2015/06/chart">
            <c:ext xmlns:c16="http://schemas.microsoft.com/office/drawing/2014/chart" uri="{C3380CC4-5D6E-409C-BE32-E72D297353CC}">
              <c16:uniqueId val="{00000001-9BC2-4506-A3CB-4F7894B5B06E}"/>
            </c:ext>
          </c:extLst>
        </c:ser>
        <c:dLbls>
          <c:showLegendKey val="0"/>
          <c:showVal val="0"/>
          <c:showCatName val="0"/>
          <c:showSerName val="0"/>
          <c:showPercent val="0"/>
          <c:showBubbleSize val="0"/>
        </c:dLbls>
        <c:marker val="1"/>
        <c:smooth val="0"/>
        <c:axId val="241242112"/>
        <c:axId val="241244032"/>
      </c:lineChart>
      <c:dateAx>
        <c:axId val="241242112"/>
        <c:scaling>
          <c:orientation val="minMax"/>
        </c:scaling>
        <c:delete val="1"/>
        <c:axPos val="b"/>
        <c:numFmt formatCode="&quot;H&quot;yy" sourceLinked="1"/>
        <c:majorTickMark val="none"/>
        <c:minorTickMark val="none"/>
        <c:tickLblPos val="none"/>
        <c:crossAx val="241244032"/>
        <c:crosses val="autoZero"/>
        <c:auto val="1"/>
        <c:lblOffset val="100"/>
        <c:baseTimeUnit val="years"/>
      </c:dateAx>
      <c:valAx>
        <c:axId val="2412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265.87</c:v>
                </c:pt>
                <c:pt idx="1">
                  <c:v>264.32</c:v>
                </c:pt>
                <c:pt idx="2">
                  <c:v>278.48</c:v>
                </c:pt>
                <c:pt idx="3">
                  <c:v>261.98</c:v>
                </c:pt>
                <c:pt idx="4">
                  <c:v>273.77999999999997</c:v>
                </c:pt>
              </c:numCache>
            </c:numRef>
          </c:val>
          <c:extLst xmlns:c16r2="http://schemas.microsoft.com/office/drawing/2015/06/chart">
            <c:ext xmlns:c16="http://schemas.microsoft.com/office/drawing/2014/chart" uri="{C3380CC4-5D6E-409C-BE32-E72D297353CC}">
              <c16:uniqueId val="{00000000-4BE3-4046-8148-7DCD1B5B0DC5}"/>
            </c:ext>
          </c:extLst>
        </c:ser>
        <c:dLbls>
          <c:showLegendKey val="0"/>
          <c:showVal val="0"/>
          <c:showCatName val="0"/>
          <c:showSerName val="0"/>
          <c:showPercent val="0"/>
          <c:showBubbleSize val="0"/>
        </c:dLbls>
        <c:gapWidth val="150"/>
        <c:axId val="241279360"/>
        <c:axId val="2412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192.82</c:v>
                </c:pt>
                <c:pt idx="4">
                  <c:v>192.98</c:v>
                </c:pt>
              </c:numCache>
            </c:numRef>
          </c:val>
          <c:smooth val="0"/>
          <c:extLst xmlns:c16r2="http://schemas.microsoft.com/office/drawing/2015/06/chart">
            <c:ext xmlns:c16="http://schemas.microsoft.com/office/drawing/2014/chart" uri="{C3380CC4-5D6E-409C-BE32-E72D297353CC}">
              <c16:uniqueId val="{00000001-4BE3-4046-8148-7DCD1B5B0DC5}"/>
            </c:ext>
          </c:extLst>
        </c:ser>
        <c:dLbls>
          <c:showLegendKey val="0"/>
          <c:showVal val="0"/>
          <c:showCatName val="0"/>
          <c:showSerName val="0"/>
          <c:showPercent val="0"/>
          <c:showBubbleSize val="0"/>
        </c:dLbls>
        <c:marker val="1"/>
        <c:smooth val="0"/>
        <c:axId val="241279360"/>
        <c:axId val="241281280"/>
      </c:lineChart>
      <c:dateAx>
        <c:axId val="241279360"/>
        <c:scaling>
          <c:orientation val="minMax"/>
        </c:scaling>
        <c:delete val="1"/>
        <c:axPos val="b"/>
        <c:numFmt formatCode="&quot;H&quot;yy" sourceLinked="1"/>
        <c:majorTickMark val="none"/>
        <c:minorTickMark val="none"/>
        <c:tickLblPos val="none"/>
        <c:crossAx val="241281280"/>
        <c:crosses val="autoZero"/>
        <c:auto val="1"/>
        <c:lblOffset val="100"/>
        <c:baseTimeUnit val="years"/>
      </c:dateAx>
      <c:valAx>
        <c:axId val="2412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会津坂下町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15424</v>
      </c>
      <c r="AM8" s="71"/>
      <c r="AN8" s="71"/>
      <c r="AO8" s="71"/>
      <c r="AP8" s="71"/>
      <c r="AQ8" s="71"/>
      <c r="AR8" s="71"/>
      <c r="AS8" s="71"/>
      <c r="AT8" s="67">
        <f>データ!$S$6</f>
        <v>91.59</v>
      </c>
      <c r="AU8" s="68"/>
      <c r="AV8" s="68"/>
      <c r="AW8" s="68"/>
      <c r="AX8" s="68"/>
      <c r="AY8" s="68"/>
      <c r="AZ8" s="68"/>
      <c r="BA8" s="68"/>
      <c r="BB8" s="70">
        <f>データ!$T$6</f>
        <v>168.4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86.53</v>
      </c>
      <c r="J10" s="68"/>
      <c r="K10" s="68"/>
      <c r="L10" s="68"/>
      <c r="M10" s="68"/>
      <c r="N10" s="68"/>
      <c r="O10" s="69"/>
      <c r="P10" s="70">
        <f>データ!$P$6</f>
        <v>94.31</v>
      </c>
      <c r="Q10" s="70"/>
      <c r="R10" s="70"/>
      <c r="S10" s="70"/>
      <c r="T10" s="70"/>
      <c r="U10" s="70"/>
      <c r="V10" s="70"/>
      <c r="W10" s="71">
        <f>データ!$Q$6</f>
        <v>4574</v>
      </c>
      <c r="X10" s="71"/>
      <c r="Y10" s="71"/>
      <c r="Z10" s="71"/>
      <c r="AA10" s="71"/>
      <c r="AB10" s="71"/>
      <c r="AC10" s="71"/>
      <c r="AD10" s="2"/>
      <c r="AE10" s="2"/>
      <c r="AF10" s="2"/>
      <c r="AG10" s="2"/>
      <c r="AH10" s="4"/>
      <c r="AI10" s="4"/>
      <c r="AJ10" s="4"/>
      <c r="AK10" s="4"/>
      <c r="AL10" s="71">
        <f>データ!$U$6</f>
        <v>14522</v>
      </c>
      <c r="AM10" s="71"/>
      <c r="AN10" s="71"/>
      <c r="AO10" s="71"/>
      <c r="AP10" s="71"/>
      <c r="AQ10" s="71"/>
      <c r="AR10" s="71"/>
      <c r="AS10" s="71"/>
      <c r="AT10" s="67">
        <f>データ!$V$6</f>
        <v>48.89</v>
      </c>
      <c r="AU10" s="68"/>
      <c r="AV10" s="68"/>
      <c r="AW10" s="68"/>
      <c r="AX10" s="68"/>
      <c r="AY10" s="68"/>
      <c r="AZ10" s="68"/>
      <c r="BA10" s="68"/>
      <c r="BB10" s="70">
        <f>データ!$W$6</f>
        <v>297.02999999999997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L9rWgzzJQyyCUoO78e4PNvtrstiE6DmFH9rdHQ1TRQNHeFkBgIC//9wC/rs1ELLj1MbT//eRTWEuRKVuyziBg==" saltValue="C/xRpp8LaMjy9gM+7rnv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74217</v>
      </c>
      <c r="D6" s="34">
        <f t="shared" si="3"/>
        <v>46</v>
      </c>
      <c r="E6" s="34">
        <f t="shared" si="3"/>
        <v>1</v>
      </c>
      <c r="F6" s="34">
        <f t="shared" si="3"/>
        <v>0</v>
      </c>
      <c r="G6" s="34">
        <f t="shared" si="3"/>
        <v>1</v>
      </c>
      <c r="H6" s="34" t="str">
        <f t="shared" si="3"/>
        <v>福島県　会津坂下町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86.53</v>
      </c>
      <c r="P6" s="35">
        <f t="shared" si="3"/>
        <v>94.31</v>
      </c>
      <c r="Q6" s="35">
        <f t="shared" si="3"/>
        <v>4574</v>
      </c>
      <c r="R6" s="35">
        <f t="shared" si="3"/>
        <v>15424</v>
      </c>
      <c r="S6" s="35">
        <f t="shared" si="3"/>
        <v>91.59</v>
      </c>
      <c r="T6" s="35">
        <f t="shared" si="3"/>
        <v>168.4</v>
      </c>
      <c r="U6" s="35">
        <f t="shared" si="3"/>
        <v>14522</v>
      </c>
      <c r="V6" s="35">
        <f t="shared" si="3"/>
        <v>48.89</v>
      </c>
      <c r="W6" s="35">
        <f t="shared" si="3"/>
        <v>297.02999999999997</v>
      </c>
      <c r="X6" s="36">
        <f>IF(X7="",NA(),X7)</f>
        <v>103.38</v>
      </c>
      <c r="Y6" s="36">
        <f t="shared" ref="Y6:AG6" si="4">IF(Y7="",NA(),Y7)</f>
        <v>105.29</v>
      </c>
      <c r="Z6" s="36">
        <f t="shared" si="4"/>
        <v>99.72</v>
      </c>
      <c r="AA6" s="36">
        <f t="shared" si="4"/>
        <v>105.95</v>
      </c>
      <c r="AB6" s="36">
        <f t="shared" si="4"/>
        <v>111.74</v>
      </c>
      <c r="AC6" s="36">
        <f t="shared" si="4"/>
        <v>111.71</v>
      </c>
      <c r="AD6" s="36">
        <f t="shared" si="4"/>
        <v>110.05</v>
      </c>
      <c r="AE6" s="36">
        <f t="shared" si="4"/>
        <v>108.87</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11.94</v>
      </c>
      <c r="AR6" s="36">
        <f t="shared" si="5"/>
        <v>11</v>
      </c>
      <c r="AS6" s="35" t="str">
        <f>IF(AS7="","",IF(AS7="-","【-】","【"&amp;SUBSTITUTE(TEXT(AS7,"#,##0.00"),"-","△")&amp;"】"))</f>
        <v>【1.15】</v>
      </c>
      <c r="AT6" s="36">
        <f>IF(AT7="",NA(),AT7)</f>
        <v>652.42999999999995</v>
      </c>
      <c r="AU6" s="36">
        <f t="shared" ref="AU6:BC6" si="6">IF(AU7="",NA(),AU7)</f>
        <v>691.4</v>
      </c>
      <c r="AV6" s="36">
        <f t="shared" si="6"/>
        <v>724.96</v>
      </c>
      <c r="AW6" s="36">
        <f t="shared" si="6"/>
        <v>891.89</v>
      </c>
      <c r="AX6" s="36">
        <f t="shared" si="6"/>
        <v>736.59</v>
      </c>
      <c r="AY6" s="36">
        <f t="shared" si="6"/>
        <v>384.34</v>
      </c>
      <c r="AZ6" s="36">
        <f t="shared" si="6"/>
        <v>359.47</v>
      </c>
      <c r="BA6" s="36">
        <f t="shared" si="6"/>
        <v>369.69</v>
      </c>
      <c r="BB6" s="36">
        <f t="shared" si="6"/>
        <v>362.93</v>
      </c>
      <c r="BC6" s="36">
        <f t="shared" si="6"/>
        <v>371.81</v>
      </c>
      <c r="BD6" s="35" t="str">
        <f>IF(BD7="","",IF(BD7="-","【-】","【"&amp;SUBSTITUTE(TEXT(BD7,"#,##0.00"),"-","△")&amp;"】"))</f>
        <v>【260.31】</v>
      </c>
      <c r="BE6" s="36">
        <f>IF(BE7="",NA(),BE7)</f>
        <v>195.94</v>
      </c>
      <c r="BF6" s="36">
        <f t="shared" ref="BF6:BN6" si="7">IF(BF7="",NA(),BF7)</f>
        <v>166.48</v>
      </c>
      <c r="BG6" s="36">
        <f t="shared" si="7"/>
        <v>144.25</v>
      </c>
      <c r="BH6" s="36">
        <f t="shared" si="7"/>
        <v>129.27000000000001</v>
      </c>
      <c r="BI6" s="36">
        <f t="shared" si="7"/>
        <v>113.31</v>
      </c>
      <c r="BJ6" s="36">
        <f t="shared" si="7"/>
        <v>380.58</v>
      </c>
      <c r="BK6" s="36">
        <f t="shared" si="7"/>
        <v>401.79</v>
      </c>
      <c r="BL6" s="36">
        <f t="shared" si="7"/>
        <v>402.99</v>
      </c>
      <c r="BM6" s="36">
        <f t="shared" si="7"/>
        <v>439.05</v>
      </c>
      <c r="BN6" s="36">
        <f t="shared" si="7"/>
        <v>465.85</v>
      </c>
      <c r="BO6" s="35" t="str">
        <f>IF(BO7="","",IF(BO7="-","【-】","【"&amp;SUBSTITUTE(TEXT(BO7,"#,##0.00"),"-","△")&amp;"】"))</f>
        <v>【275.67】</v>
      </c>
      <c r="BP6" s="36">
        <f>IF(BP7="",NA(),BP7)</f>
        <v>100.12</v>
      </c>
      <c r="BQ6" s="36">
        <f t="shared" ref="BQ6:BY6" si="8">IF(BQ7="",NA(),BQ7)</f>
        <v>101.38</v>
      </c>
      <c r="BR6" s="36">
        <f t="shared" si="8"/>
        <v>95.79</v>
      </c>
      <c r="BS6" s="36">
        <f t="shared" si="8"/>
        <v>102.45</v>
      </c>
      <c r="BT6" s="36">
        <f t="shared" si="8"/>
        <v>97.25</v>
      </c>
      <c r="BU6" s="36">
        <f t="shared" si="8"/>
        <v>102.38</v>
      </c>
      <c r="BV6" s="36">
        <f t="shared" si="8"/>
        <v>100.12</v>
      </c>
      <c r="BW6" s="36">
        <f t="shared" si="8"/>
        <v>98.66</v>
      </c>
      <c r="BX6" s="36">
        <f t="shared" si="8"/>
        <v>95.26</v>
      </c>
      <c r="BY6" s="36">
        <f t="shared" si="8"/>
        <v>92.39</v>
      </c>
      <c r="BZ6" s="35" t="str">
        <f>IF(BZ7="","",IF(BZ7="-","【-】","【"&amp;SUBSTITUTE(TEXT(BZ7,"#,##0.00"),"-","△")&amp;"】"))</f>
        <v>【100.05】</v>
      </c>
      <c r="CA6" s="36">
        <f>IF(CA7="",NA(),CA7)</f>
        <v>265.87</v>
      </c>
      <c r="CB6" s="36">
        <f t="shared" ref="CB6:CJ6" si="9">IF(CB7="",NA(),CB7)</f>
        <v>264.32</v>
      </c>
      <c r="CC6" s="36">
        <f t="shared" si="9"/>
        <v>278.48</v>
      </c>
      <c r="CD6" s="36">
        <f t="shared" si="9"/>
        <v>261.98</v>
      </c>
      <c r="CE6" s="36">
        <f t="shared" si="9"/>
        <v>273.77999999999997</v>
      </c>
      <c r="CF6" s="36">
        <f t="shared" si="9"/>
        <v>168.67</v>
      </c>
      <c r="CG6" s="36">
        <f t="shared" si="9"/>
        <v>174.97</v>
      </c>
      <c r="CH6" s="36">
        <f t="shared" si="9"/>
        <v>178.59</v>
      </c>
      <c r="CI6" s="36">
        <f t="shared" si="9"/>
        <v>192.82</v>
      </c>
      <c r="CJ6" s="36">
        <f t="shared" si="9"/>
        <v>192.98</v>
      </c>
      <c r="CK6" s="35" t="str">
        <f>IF(CK7="","",IF(CK7="-","【-】","【"&amp;SUBSTITUTE(TEXT(CK7,"#,##0.00"),"-","△")&amp;"】"))</f>
        <v>【166.40】</v>
      </c>
      <c r="CL6" s="36">
        <f>IF(CL7="",NA(),CL7)</f>
        <v>50.18</v>
      </c>
      <c r="CM6" s="36">
        <f t="shared" ref="CM6:CU6" si="10">IF(CM7="",NA(),CM7)</f>
        <v>52.72</v>
      </c>
      <c r="CN6" s="36">
        <f t="shared" si="10"/>
        <v>53.37</v>
      </c>
      <c r="CO6" s="36">
        <f t="shared" si="10"/>
        <v>53.46</v>
      </c>
      <c r="CP6" s="36">
        <f t="shared" si="10"/>
        <v>52.06</v>
      </c>
      <c r="CQ6" s="36">
        <f t="shared" si="10"/>
        <v>54.92</v>
      </c>
      <c r="CR6" s="36">
        <f t="shared" si="10"/>
        <v>55.63</v>
      </c>
      <c r="CS6" s="36">
        <f t="shared" si="10"/>
        <v>55.03</v>
      </c>
      <c r="CT6" s="36">
        <f t="shared" si="10"/>
        <v>54.05</v>
      </c>
      <c r="CU6" s="36">
        <f t="shared" si="10"/>
        <v>54.43</v>
      </c>
      <c r="CV6" s="35" t="str">
        <f>IF(CV7="","",IF(CV7="-","【-】","【"&amp;SUBSTITUTE(TEXT(CV7,"#,##0.00"),"-","△")&amp;"】"))</f>
        <v>【60.69】</v>
      </c>
      <c r="CW6" s="36">
        <f>IF(CW7="",NA(),CW7)</f>
        <v>80.12</v>
      </c>
      <c r="CX6" s="36">
        <f t="shared" ref="CX6:DF6" si="11">IF(CX7="",NA(),CX7)</f>
        <v>77.66</v>
      </c>
      <c r="CY6" s="36">
        <f t="shared" si="11"/>
        <v>76.48</v>
      </c>
      <c r="CZ6" s="36">
        <f t="shared" si="11"/>
        <v>74.11</v>
      </c>
      <c r="DA6" s="36">
        <f t="shared" si="11"/>
        <v>76.239999999999995</v>
      </c>
      <c r="DB6" s="36">
        <f t="shared" si="11"/>
        <v>82.66</v>
      </c>
      <c r="DC6" s="36">
        <f t="shared" si="11"/>
        <v>82.04</v>
      </c>
      <c r="DD6" s="36">
        <f t="shared" si="11"/>
        <v>81.900000000000006</v>
      </c>
      <c r="DE6" s="36">
        <f t="shared" si="11"/>
        <v>80.510000000000005</v>
      </c>
      <c r="DF6" s="36">
        <f t="shared" si="11"/>
        <v>79.44</v>
      </c>
      <c r="DG6" s="35" t="str">
        <f>IF(DG7="","",IF(DG7="-","【-】","【"&amp;SUBSTITUTE(TEXT(DG7,"#,##0.00"),"-","△")&amp;"】"))</f>
        <v>【89.82】</v>
      </c>
      <c r="DH6" s="36">
        <f>IF(DH7="",NA(),DH7)</f>
        <v>42.14</v>
      </c>
      <c r="DI6" s="36">
        <f t="shared" ref="DI6:DQ6" si="12">IF(DI7="",NA(),DI7)</f>
        <v>44.14</v>
      </c>
      <c r="DJ6" s="36">
        <f t="shared" si="12"/>
        <v>60.82</v>
      </c>
      <c r="DK6" s="36">
        <f t="shared" si="12"/>
        <v>62.47</v>
      </c>
      <c r="DL6" s="36">
        <f t="shared" si="12"/>
        <v>63.73</v>
      </c>
      <c r="DM6" s="36">
        <f t="shared" si="12"/>
        <v>48.49</v>
      </c>
      <c r="DN6" s="36">
        <f t="shared" si="12"/>
        <v>48.05</v>
      </c>
      <c r="DO6" s="36">
        <f t="shared" si="12"/>
        <v>48.87</v>
      </c>
      <c r="DP6" s="36">
        <f t="shared" si="12"/>
        <v>49.12</v>
      </c>
      <c r="DQ6" s="36">
        <f t="shared" si="12"/>
        <v>49.39</v>
      </c>
      <c r="DR6" s="35" t="str">
        <f>IF(DR7="","",IF(DR7="-","【-】","【"&amp;SUBSTITUTE(TEXT(DR7,"#,##0.00"),"-","△")&amp;"】"))</f>
        <v>【50.19】</v>
      </c>
      <c r="DS6" s="35">
        <f>IF(DS7="",NA(),DS7)</f>
        <v>0</v>
      </c>
      <c r="DT6" s="36">
        <f t="shared" ref="DT6:EB6" si="13">IF(DT7="",NA(),DT7)</f>
        <v>4.82</v>
      </c>
      <c r="DU6" s="36">
        <f t="shared" si="13"/>
        <v>4.92</v>
      </c>
      <c r="DV6" s="36">
        <f t="shared" si="13"/>
        <v>5.52</v>
      </c>
      <c r="DW6" s="36">
        <f t="shared" si="13"/>
        <v>5.17</v>
      </c>
      <c r="DX6" s="36">
        <f t="shared" si="13"/>
        <v>12.79</v>
      </c>
      <c r="DY6" s="36">
        <f t="shared" si="13"/>
        <v>13.39</v>
      </c>
      <c r="DZ6" s="36">
        <f t="shared" si="13"/>
        <v>14.85</v>
      </c>
      <c r="EA6" s="36">
        <f t="shared" si="13"/>
        <v>16.760000000000002</v>
      </c>
      <c r="EB6" s="36">
        <f t="shared" si="13"/>
        <v>18.57</v>
      </c>
      <c r="EC6" s="35" t="str">
        <f>IF(EC7="","",IF(EC7="-","【-】","【"&amp;SUBSTITUTE(TEXT(EC7,"#,##0.00"),"-","△")&amp;"】"))</f>
        <v>【20.63】</v>
      </c>
      <c r="ED6" s="35">
        <f>IF(ED7="",NA(),ED7)</f>
        <v>0</v>
      </c>
      <c r="EE6" s="36">
        <f t="shared" ref="EE6:EM6" si="14">IF(EE7="",NA(),EE7)</f>
        <v>0.02</v>
      </c>
      <c r="EF6" s="35">
        <f t="shared" si="14"/>
        <v>0</v>
      </c>
      <c r="EG6" s="35">
        <f t="shared" si="14"/>
        <v>0</v>
      </c>
      <c r="EH6" s="36">
        <f t="shared" si="14"/>
        <v>0.11</v>
      </c>
      <c r="EI6" s="36">
        <f t="shared" si="14"/>
        <v>0.71</v>
      </c>
      <c r="EJ6" s="36">
        <f t="shared" si="14"/>
        <v>0.54</v>
      </c>
      <c r="EK6" s="36">
        <f t="shared" si="14"/>
        <v>0.5</v>
      </c>
      <c r="EL6" s="36">
        <f t="shared" si="14"/>
        <v>0.42</v>
      </c>
      <c r="EM6" s="36">
        <f t="shared" si="14"/>
        <v>0.44</v>
      </c>
      <c r="EN6" s="35" t="str">
        <f>IF(EN7="","",IF(EN7="-","【-】","【"&amp;SUBSTITUTE(TEXT(EN7,"#,##0.00"),"-","△")&amp;"】"))</f>
        <v>【0.69】</v>
      </c>
    </row>
    <row r="7" spans="1:144" s="37" customFormat="1" x14ac:dyDescent="0.15">
      <c r="A7" s="29"/>
      <c r="B7" s="38">
        <v>2020</v>
      </c>
      <c r="C7" s="38">
        <v>74217</v>
      </c>
      <c r="D7" s="38">
        <v>46</v>
      </c>
      <c r="E7" s="38">
        <v>1</v>
      </c>
      <c r="F7" s="38">
        <v>0</v>
      </c>
      <c r="G7" s="38">
        <v>1</v>
      </c>
      <c r="H7" s="38" t="s">
        <v>93</v>
      </c>
      <c r="I7" s="38" t="s">
        <v>94</v>
      </c>
      <c r="J7" s="38" t="s">
        <v>95</v>
      </c>
      <c r="K7" s="38" t="s">
        <v>96</v>
      </c>
      <c r="L7" s="38" t="s">
        <v>97</v>
      </c>
      <c r="M7" s="38" t="s">
        <v>98</v>
      </c>
      <c r="N7" s="39" t="s">
        <v>99</v>
      </c>
      <c r="O7" s="39">
        <v>86.53</v>
      </c>
      <c r="P7" s="39">
        <v>94.31</v>
      </c>
      <c r="Q7" s="39">
        <v>4574</v>
      </c>
      <c r="R7" s="39">
        <v>15424</v>
      </c>
      <c r="S7" s="39">
        <v>91.59</v>
      </c>
      <c r="T7" s="39">
        <v>168.4</v>
      </c>
      <c r="U7" s="39">
        <v>14522</v>
      </c>
      <c r="V7" s="39">
        <v>48.89</v>
      </c>
      <c r="W7" s="39">
        <v>297.02999999999997</v>
      </c>
      <c r="X7" s="39">
        <v>103.38</v>
      </c>
      <c r="Y7" s="39">
        <v>105.29</v>
      </c>
      <c r="Z7" s="39">
        <v>99.72</v>
      </c>
      <c r="AA7" s="39">
        <v>105.95</v>
      </c>
      <c r="AB7" s="39">
        <v>111.74</v>
      </c>
      <c r="AC7" s="39">
        <v>111.71</v>
      </c>
      <c r="AD7" s="39">
        <v>110.05</v>
      </c>
      <c r="AE7" s="39">
        <v>108.87</v>
      </c>
      <c r="AF7" s="39">
        <v>108.46</v>
      </c>
      <c r="AG7" s="39">
        <v>109.02</v>
      </c>
      <c r="AH7" s="39">
        <v>110.27</v>
      </c>
      <c r="AI7" s="39">
        <v>0</v>
      </c>
      <c r="AJ7" s="39">
        <v>0</v>
      </c>
      <c r="AK7" s="39">
        <v>0</v>
      </c>
      <c r="AL7" s="39">
        <v>0</v>
      </c>
      <c r="AM7" s="39">
        <v>0</v>
      </c>
      <c r="AN7" s="39">
        <v>1.72</v>
      </c>
      <c r="AO7" s="39">
        <v>2.64</v>
      </c>
      <c r="AP7" s="39">
        <v>3.16</v>
      </c>
      <c r="AQ7" s="39">
        <v>11.94</v>
      </c>
      <c r="AR7" s="39">
        <v>11</v>
      </c>
      <c r="AS7" s="39">
        <v>1.1499999999999999</v>
      </c>
      <c r="AT7" s="39">
        <v>652.42999999999995</v>
      </c>
      <c r="AU7" s="39">
        <v>691.4</v>
      </c>
      <c r="AV7" s="39">
        <v>724.96</v>
      </c>
      <c r="AW7" s="39">
        <v>891.89</v>
      </c>
      <c r="AX7" s="39">
        <v>736.59</v>
      </c>
      <c r="AY7" s="39">
        <v>384.34</v>
      </c>
      <c r="AZ7" s="39">
        <v>359.47</v>
      </c>
      <c r="BA7" s="39">
        <v>369.69</v>
      </c>
      <c r="BB7" s="39">
        <v>362.93</v>
      </c>
      <c r="BC7" s="39">
        <v>371.81</v>
      </c>
      <c r="BD7" s="39">
        <v>260.31</v>
      </c>
      <c r="BE7" s="39">
        <v>195.94</v>
      </c>
      <c r="BF7" s="39">
        <v>166.48</v>
      </c>
      <c r="BG7" s="39">
        <v>144.25</v>
      </c>
      <c r="BH7" s="39">
        <v>129.27000000000001</v>
      </c>
      <c r="BI7" s="39">
        <v>113.31</v>
      </c>
      <c r="BJ7" s="39">
        <v>380.58</v>
      </c>
      <c r="BK7" s="39">
        <v>401.79</v>
      </c>
      <c r="BL7" s="39">
        <v>402.99</v>
      </c>
      <c r="BM7" s="39">
        <v>439.05</v>
      </c>
      <c r="BN7" s="39">
        <v>465.85</v>
      </c>
      <c r="BO7" s="39">
        <v>275.67</v>
      </c>
      <c r="BP7" s="39">
        <v>100.12</v>
      </c>
      <c r="BQ7" s="39">
        <v>101.38</v>
      </c>
      <c r="BR7" s="39">
        <v>95.79</v>
      </c>
      <c r="BS7" s="39">
        <v>102.45</v>
      </c>
      <c r="BT7" s="39">
        <v>97.25</v>
      </c>
      <c r="BU7" s="39">
        <v>102.38</v>
      </c>
      <c r="BV7" s="39">
        <v>100.12</v>
      </c>
      <c r="BW7" s="39">
        <v>98.66</v>
      </c>
      <c r="BX7" s="39">
        <v>95.26</v>
      </c>
      <c r="BY7" s="39">
        <v>92.39</v>
      </c>
      <c r="BZ7" s="39">
        <v>100.05</v>
      </c>
      <c r="CA7" s="39">
        <v>265.87</v>
      </c>
      <c r="CB7" s="39">
        <v>264.32</v>
      </c>
      <c r="CC7" s="39">
        <v>278.48</v>
      </c>
      <c r="CD7" s="39">
        <v>261.98</v>
      </c>
      <c r="CE7" s="39">
        <v>273.77999999999997</v>
      </c>
      <c r="CF7" s="39">
        <v>168.67</v>
      </c>
      <c r="CG7" s="39">
        <v>174.97</v>
      </c>
      <c r="CH7" s="39">
        <v>178.59</v>
      </c>
      <c r="CI7" s="39">
        <v>192.82</v>
      </c>
      <c r="CJ7" s="39">
        <v>192.98</v>
      </c>
      <c r="CK7" s="39">
        <v>166.4</v>
      </c>
      <c r="CL7" s="39">
        <v>50.18</v>
      </c>
      <c r="CM7" s="39">
        <v>52.72</v>
      </c>
      <c r="CN7" s="39">
        <v>53.37</v>
      </c>
      <c r="CO7" s="39">
        <v>53.46</v>
      </c>
      <c r="CP7" s="39">
        <v>52.06</v>
      </c>
      <c r="CQ7" s="39">
        <v>54.92</v>
      </c>
      <c r="CR7" s="39">
        <v>55.63</v>
      </c>
      <c r="CS7" s="39">
        <v>55.03</v>
      </c>
      <c r="CT7" s="39">
        <v>54.05</v>
      </c>
      <c r="CU7" s="39">
        <v>54.43</v>
      </c>
      <c r="CV7" s="39">
        <v>60.69</v>
      </c>
      <c r="CW7" s="39">
        <v>80.12</v>
      </c>
      <c r="CX7" s="39">
        <v>77.66</v>
      </c>
      <c r="CY7" s="39">
        <v>76.48</v>
      </c>
      <c r="CZ7" s="39">
        <v>74.11</v>
      </c>
      <c r="DA7" s="39">
        <v>76.239999999999995</v>
      </c>
      <c r="DB7" s="39">
        <v>82.66</v>
      </c>
      <c r="DC7" s="39">
        <v>82.04</v>
      </c>
      <c r="DD7" s="39">
        <v>81.900000000000006</v>
      </c>
      <c r="DE7" s="39">
        <v>80.510000000000005</v>
      </c>
      <c r="DF7" s="39">
        <v>79.44</v>
      </c>
      <c r="DG7" s="39">
        <v>89.82</v>
      </c>
      <c r="DH7" s="39">
        <v>42.14</v>
      </c>
      <c r="DI7" s="39">
        <v>44.14</v>
      </c>
      <c r="DJ7" s="39">
        <v>60.82</v>
      </c>
      <c r="DK7" s="39">
        <v>62.47</v>
      </c>
      <c r="DL7" s="39">
        <v>63.73</v>
      </c>
      <c r="DM7" s="39">
        <v>48.49</v>
      </c>
      <c r="DN7" s="39">
        <v>48.05</v>
      </c>
      <c r="DO7" s="39">
        <v>48.87</v>
      </c>
      <c r="DP7" s="39">
        <v>49.12</v>
      </c>
      <c r="DQ7" s="39">
        <v>49.39</v>
      </c>
      <c r="DR7" s="39">
        <v>50.19</v>
      </c>
      <c r="DS7" s="39">
        <v>0</v>
      </c>
      <c r="DT7" s="39">
        <v>4.82</v>
      </c>
      <c r="DU7" s="39">
        <v>4.92</v>
      </c>
      <c r="DV7" s="39">
        <v>5.52</v>
      </c>
      <c r="DW7" s="39">
        <v>5.17</v>
      </c>
      <c r="DX7" s="39">
        <v>12.79</v>
      </c>
      <c r="DY7" s="39">
        <v>13.39</v>
      </c>
      <c r="DZ7" s="39">
        <v>14.85</v>
      </c>
      <c r="EA7" s="39">
        <v>16.760000000000002</v>
      </c>
      <c r="EB7" s="39">
        <v>18.57</v>
      </c>
      <c r="EC7" s="39">
        <v>20.63</v>
      </c>
      <c r="ED7" s="39">
        <v>0</v>
      </c>
      <c r="EE7" s="39">
        <v>0.02</v>
      </c>
      <c r="EF7" s="39">
        <v>0</v>
      </c>
      <c r="EG7" s="39">
        <v>0</v>
      </c>
      <c r="EH7" s="39">
        <v>0.11</v>
      </c>
      <c r="EI7" s="39">
        <v>0.71</v>
      </c>
      <c r="EJ7" s="39">
        <v>0.54</v>
      </c>
      <c r="EK7" s="39">
        <v>0.5</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2022-01-21T02:16:43Z</cp:lastPrinted>
  <dcterms:created xsi:type="dcterms:W3CDTF">2021-12-03T06:44:44Z</dcterms:created>
  <dcterms:modified xsi:type="dcterms:W3CDTF">2022-01-24T07:02:59Z</dcterms:modified>
  <cp:category/>
</cp:coreProperties>
</file>