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0310\Desktop\【経営比較分析表】2020_074080_46_010\"/>
    </mc:Choice>
  </mc:AlternateContent>
  <workbookProtection workbookAlgorithmName="SHA-512" workbookHashValue="ZPwDnGcgxtMJ9X4RGJmFJvKPr8j7aUrjah5f92GOTrn3gJAQjIaaUULEyPdTdsPe+ZaYcWS6wBDZprnoqYTtgQ==" workbookSaltValue="Mx/RxSbLjezL5s8BdidFQg=="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<sst xmlns="http://schemas.openxmlformats.org/spreadsheetml/2006/main" count="228" uniqueCount="115">
  <si>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</si>
  <si>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</si>
  <si>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</si>
  <si>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</si>
  <si>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</si>
  <si>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</si>
  <si>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</si>
  <si>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</si>
  <si>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</si>
  <si>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</si>
  <si>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</si>
  <si>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</si>
  <si>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</si>
  <si>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</si>
  <si>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</si>
  <si>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</si>
  <si>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</si>
  <si>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</si>
  <si>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</si>
  <si>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</si>
  <si>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</si>
  <si>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</si>
  <si>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</si>
  <si>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</si>
  <si>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</si>
  <si>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</si>
  <si>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</si>
  <si>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</si>
  <si>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</si>
  <si>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</si>
  <si>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</si>
  <si>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</si>
  <si>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</si>
  <si>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</si>
  <si>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</si>
  <si>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</si>
  <si>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</si>
  <si>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</si>
  <si>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</si>
  <si>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</si>
  <si>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</si>
  <si>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</si>
  <si>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</si>
  <si>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</si>
  <si>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</si>
  <si>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</si>
  <si>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</si>
  <si>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</si>
  <si>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</si>
  <si>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</si>
  <si>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</si>
  <si>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</si>
  <si>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</si>
  <si>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</si>
  <si>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</si>
  <si>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</si>
  <si>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</si>
  <si>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</si>
  <si>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</si>
  <si>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</si>
  <si>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</si>
  <si>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</si>
  <si>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</si>
  <si>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</si>
  <si>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</si>
  <si>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</si>
  <si>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</si>
  <si>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</si>
  <si>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</si>
  <si>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</si>
  <si>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</si>
  <si>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</si>
  <si>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</si>
  <si>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</si>
  <si>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</si>
  <si>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</si>
  <si>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</si>
  <si>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</si>
  <si>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</si>
  <si>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</si>
  <si>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</si>
  <si>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</si>
  <si>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</si>
  <si>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</si>
  <si>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</si>
  <si>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</si>
  <si>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</si>
  <si>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</si>
  <si>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</si>
  <si>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</si>
  <si>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</si>
  <si>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</si>
  <si>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</si>
  <si>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猪苗代町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</si>
  <si>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</si>
  <si>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</si>
  <si>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</si>
  <si>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</si>
  <si>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</si>
  <si>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</si>
  <si>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</si>
  <si>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</si>
  <si>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</si>
  <si>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</si>
  <si>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</si>
  <si>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</si>
  <si>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</si>
  <si>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</si>
  <si>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</si>
  <si>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</si>
  <si>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</si>
  <si>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</si>
  <si>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現在のところ、経常収支比率は100％を上回っているが、料金回収率同様減少傾向にある。
　また、施設や管路の老朽化が進んでおり、優先順位や施設の統廃合等適切な投資規模を予測して計画的な更新事業を行っていかなければならない。
　そのためには多額の費用が必要となるが、人口の減少や節水意識の高まり等により、収入の増加は見込めないため、今後も経費の削減に努めるほか、料金改定や新規の企業債借入等の財源確保について、検討が必要である。</t>
    <rPh sb="1" eb="3">
      <t>ゲンザイ</t>
    </rPh>
    <rPh sb="20" eb="22">
      <t>ウワマワ</t>
    </rPh>
    <rPh sb="28" eb="33">
      <t>リョウキンカイシュウリツ</t>
    </rPh>
    <rPh sb="33" eb="35">
      <t>ドウヨウ</t>
    </rPh>
    <rPh sb="35" eb="39">
      <t>ゲンショウケイコウ</t>
    </rPh>
    <rPh sb="48" eb="50">
      <t>シセツ</t>
    </rPh>
    <rPh sb="51" eb="53">
      <t>カンロ</t>
    </rPh>
    <rPh sb="54" eb="57">
      <t>ロウキュウカ</t>
    </rPh>
    <rPh sb="58" eb="59">
      <t>スス</t>
    </rPh>
    <rPh sb="64" eb="68">
      <t>ユウセンジュンイ</t>
    </rPh>
    <rPh sb="69" eb="71">
      <t>シセツ</t>
    </rPh>
    <rPh sb="72" eb="76">
      <t>トウハイゴウトウ</t>
    </rPh>
    <rPh sb="76" eb="78">
      <t>テキセツ</t>
    </rPh>
    <rPh sb="79" eb="83">
      <t>トウシキボ</t>
    </rPh>
    <rPh sb="84" eb="86">
      <t>ヨソク</t>
    </rPh>
    <rPh sb="88" eb="91">
      <t>ケイカクテキ</t>
    </rPh>
    <rPh sb="92" eb="96">
      <t>コウシンジギョウ</t>
    </rPh>
    <rPh sb="97" eb="98">
      <t>オコナ</t>
    </rPh>
    <rPh sb="119" eb="121">
      <t>タガク</t>
    </rPh>
    <rPh sb="122" eb="124">
      <t>ヒヨウ</t>
    </rPh>
    <rPh sb="125" eb="127">
      <t>ヒツヨウ</t>
    </rPh>
    <rPh sb="132" eb="134">
      <t>ジンコウ</t>
    </rPh>
    <rPh sb="135" eb="137">
      <t>ゲンショウ</t>
    </rPh>
    <rPh sb="138" eb="142">
      <t>セッスイイシキ</t>
    </rPh>
    <rPh sb="143" eb="144">
      <t>タカ</t>
    </rPh>
    <rPh sb="146" eb="147">
      <t>トウ</t>
    </rPh>
    <rPh sb="151" eb="153">
      <t>シュウニュウ</t>
    </rPh>
    <rPh sb="154" eb="156">
      <t>ゾウカ</t>
    </rPh>
    <rPh sb="157" eb="159">
      <t>ミコ</t>
    </rPh>
    <rPh sb="165" eb="167">
      <t>コンゴ</t>
    </rPh>
    <rPh sb="168" eb="170">
      <t>ケイヒ</t>
    </rPh>
    <rPh sb="171" eb="173">
      <t>サクゲン</t>
    </rPh>
    <rPh sb="174" eb="175">
      <t>ツト</t>
    </rPh>
    <rPh sb="180" eb="184">
      <t>リョウキンカイテイ</t>
    </rPh>
    <rPh sb="185" eb="187">
      <t>シンキ</t>
    </rPh>
    <rPh sb="188" eb="193">
      <t>キギョウサイシャクニュウ</t>
    </rPh>
    <rPh sb="193" eb="194">
      <t>トウ</t>
    </rPh>
    <rPh sb="195" eb="199">
      <t>ザイゲンカクホ</t>
    </rPh>
    <rPh sb="204" eb="206">
      <t>ケントウ</t>
    </rPh>
    <rPh sb="207" eb="209">
      <t>ヒツヨウ</t>
    </rPh>
    <phoneticPr fontId="4"/>
  </si>
  <si>
    <t>　経常収支、流動比率は100％を超え、累積欠損もないが、料金回収率が100％を下回った。これは、給水に係る費用が現在の給水収益では賄えていないことを表しており、徴収率を上げることや料金改定を検討し料金確保に努めなければならない。
　企業債残高比率については、ここ数年新たな企業債借入を行っていないため、類似団体の平均値より低く、企業債残高の割合は少ない。
　施設利用率については、利用者の節水意識の向上や人口減少に加え、新型コロナウイルス感染症の影響による観光客や合宿などの交流人口の減少などから、使用水量が減少したため施設利用率が低くなり、類似団体の平均値を大きく下回った。</t>
    <rPh sb="6" eb="10">
      <t>リュウドウヒリツ</t>
    </rPh>
    <rPh sb="16" eb="17">
      <t>コ</t>
    </rPh>
    <rPh sb="19" eb="21">
      <t>ルイセキ</t>
    </rPh>
    <rPh sb="21" eb="23">
      <t>ケッソン</t>
    </rPh>
    <rPh sb="28" eb="33">
      <t>リョウキンカイシュウリツ</t>
    </rPh>
    <rPh sb="39" eb="41">
      <t>シタマワ</t>
    </rPh>
    <rPh sb="48" eb="50">
      <t>キュウスイ</t>
    </rPh>
    <rPh sb="51" eb="52">
      <t>カカ</t>
    </rPh>
    <rPh sb="53" eb="55">
      <t>ヒヨウ</t>
    </rPh>
    <rPh sb="56" eb="58">
      <t>ゲンザイ</t>
    </rPh>
    <rPh sb="59" eb="63">
      <t>キュウスイシュウエキ</t>
    </rPh>
    <rPh sb="65" eb="66">
      <t>マカナ</t>
    </rPh>
    <rPh sb="74" eb="75">
      <t>アラワ</t>
    </rPh>
    <rPh sb="80" eb="83">
      <t>チョウシュウリツ</t>
    </rPh>
    <rPh sb="84" eb="85">
      <t>ア</t>
    </rPh>
    <rPh sb="90" eb="94">
      <t>リョウキンカイテイ</t>
    </rPh>
    <rPh sb="95" eb="97">
      <t>ケントウ</t>
    </rPh>
    <rPh sb="98" eb="102">
      <t>リョウキンカクホ</t>
    </rPh>
    <rPh sb="103" eb="104">
      <t>ツト</t>
    </rPh>
    <rPh sb="116" eb="123">
      <t>キギョウサイザンダカヒリツ</t>
    </rPh>
    <rPh sb="131" eb="133">
      <t>スウネン</t>
    </rPh>
    <rPh sb="133" eb="134">
      <t>アラ</t>
    </rPh>
    <rPh sb="136" eb="139">
      <t>キギョウサイ</t>
    </rPh>
    <rPh sb="139" eb="141">
      <t>シャクニュウ</t>
    </rPh>
    <rPh sb="142" eb="143">
      <t>オコナ</t>
    </rPh>
    <rPh sb="151" eb="155">
      <t>ルイジダンタイ</t>
    </rPh>
    <rPh sb="156" eb="159">
      <t>ヘイキンチ</t>
    </rPh>
    <rPh sb="161" eb="162">
      <t>ヒク</t>
    </rPh>
    <rPh sb="164" eb="167">
      <t>キギョウサイ</t>
    </rPh>
    <rPh sb="167" eb="169">
      <t>ザンダカ</t>
    </rPh>
    <rPh sb="170" eb="172">
      <t>ワリアイ</t>
    </rPh>
    <rPh sb="173" eb="174">
      <t>スク</t>
    </rPh>
    <rPh sb="179" eb="181">
      <t>シセツ</t>
    </rPh>
    <rPh sb="181" eb="184">
      <t>リヨウリツ</t>
    </rPh>
    <rPh sb="190" eb="193">
      <t>リヨウシャ</t>
    </rPh>
    <rPh sb="194" eb="198">
      <t>セッスイイシキ</t>
    </rPh>
    <rPh sb="199" eb="201">
      <t>コウジョウ</t>
    </rPh>
    <rPh sb="202" eb="206">
      <t>ジンコウゲンショウ</t>
    </rPh>
    <rPh sb="207" eb="208">
      <t>クワ</t>
    </rPh>
    <rPh sb="210" eb="212">
      <t>シンガタ</t>
    </rPh>
    <rPh sb="219" eb="222">
      <t>カンセンショウ</t>
    </rPh>
    <rPh sb="223" eb="225">
      <t>エイキョウ</t>
    </rPh>
    <rPh sb="228" eb="231">
      <t>カンコウキャク</t>
    </rPh>
    <rPh sb="232" eb="234">
      <t>ガッシュク</t>
    </rPh>
    <rPh sb="237" eb="241">
      <t>コウリュウジンコウ</t>
    </rPh>
    <rPh sb="242" eb="244">
      <t>ゲンショウ</t>
    </rPh>
    <rPh sb="249" eb="253">
      <t>シヨウスイリョウ</t>
    </rPh>
    <rPh sb="254" eb="256">
      <t>ゲンショウ</t>
    </rPh>
    <rPh sb="260" eb="265">
      <t>シセツリヨウリツ</t>
    </rPh>
    <rPh sb="266" eb="267">
      <t>ヒク</t>
    </rPh>
    <rPh sb="271" eb="275">
      <t>ルイジダンタイ</t>
    </rPh>
    <rPh sb="276" eb="278">
      <t>ヘイキン</t>
    </rPh>
    <rPh sb="278" eb="279">
      <t>チ</t>
    </rPh>
    <rPh sb="280" eb="281">
      <t>オオ</t>
    </rPh>
    <rPh sb="283" eb="285">
      <t>シタマワ</t>
    </rPh>
    <phoneticPr fontId="4"/>
  </si>
  <si>
    <t>　第３次拡張事業（昭和53年～昭和62年）で整備した資産が法定耐用年数に達するため、有形固定資産減価償却率が高くなっている。
　令和２年度は、前年度に比べ、前年度に実施した漏水修理工事の舗装本復旧工事が増加し、管路の更新は小規模だったが、漏水箇所が年々増加傾向にあるため、法定耐用年数に達する管路を中心に計画的に施設の更新を進めなければならない。</t>
    <rPh sb="1" eb="2">
      <t>ダイ</t>
    </rPh>
    <rPh sb="3" eb="4">
      <t>ジ</t>
    </rPh>
    <rPh sb="4" eb="8">
      <t>カクチョウジギョウ</t>
    </rPh>
    <rPh sb="9" eb="11">
      <t>ショウワ</t>
    </rPh>
    <rPh sb="13" eb="14">
      <t>ネン</t>
    </rPh>
    <rPh sb="15" eb="17">
      <t>ショウワ</t>
    </rPh>
    <rPh sb="19" eb="20">
      <t>ネン</t>
    </rPh>
    <rPh sb="22" eb="24">
      <t>セイビ</t>
    </rPh>
    <rPh sb="26" eb="28">
      <t>シサン</t>
    </rPh>
    <rPh sb="29" eb="35">
      <t>ホウテイタイヨウネンスウ</t>
    </rPh>
    <rPh sb="36" eb="37">
      <t>タッ</t>
    </rPh>
    <rPh sb="42" eb="48">
      <t>ユウケイコテイシサン</t>
    </rPh>
    <rPh sb="48" eb="53">
      <t>ゲンカショウキャクリツ</t>
    </rPh>
    <rPh sb="54" eb="55">
      <t>タカ</t>
    </rPh>
    <rPh sb="64" eb="66">
      <t>レイワ</t>
    </rPh>
    <rPh sb="67" eb="69">
      <t>ネンド</t>
    </rPh>
    <rPh sb="71" eb="74">
      <t>ゼンネンド</t>
    </rPh>
    <rPh sb="75" eb="76">
      <t>クラ</t>
    </rPh>
    <rPh sb="78" eb="81">
      <t>ゼンネンド</t>
    </rPh>
    <rPh sb="82" eb="84">
      <t>ジッシ</t>
    </rPh>
    <rPh sb="86" eb="88">
      <t>ロウスイ</t>
    </rPh>
    <rPh sb="88" eb="90">
      <t>シュウリ</t>
    </rPh>
    <rPh sb="90" eb="92">
      <t>コウジ</t>
    </rPh>
    <rPh sb="93" eb="100">
      <t>ホソウホンフッキュウコウジ</t>
    </rPh>
    <rPh sb="101" eb="103">
      <t>ゾウカ</t>
    </rPh>
    <rPh sb="105" eb="107">
      <t>カンロ</t>
    </rPh>
    <rPh sb="108" eb="110">
      <t>コウシン</t>
    </rPh>
    <rPh sb="111" eb="114">
      <t>ショウキボ</t>
    </rPh>
    <rPh sb="119" eb="121">
      <t>ロウスイ</t>
    </rPh>
    <rPh sb="124" eb="126">
      <t>ネンネン</t>
    </rPh>
    <rPh sb="126" eb="130">
      <t>ゾウカケイコウ</t>
    </rPh>
    <rPh sb="136" eb="140">
      <t>ホウテイタイヨウ</t>
    </rPh>
    <rPh sb="140" eb="142">
      <t>ネンスウ</t>
    </rPh>
    <rPh sb="143" eb="144">
      <t>タッ</t>
    </rPh>
    <rPh sb="146" eb="148">
      <t>カンロ</t>
    </rPh>
    <rPh sb="149" eb="151">
      <t>チュウシン</t>
    </rPh>
    <rPh sb="152" eb="155">
      <t>ケイカクテキ</t>
    </rPh>
    <rPh sb="156" eb="158">
      <t>シセツ</t>
    </rPh>
    <rPh sb="159" eb="161">
      <t>コウシン</t>
    </rPh>
    <rPh sb="162" eb="163">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</si>
</sst>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0.03</c:v>
                </c:pt>
                <c:pt idx="1">
                  <c:v>0.44</c:v>
                </c:pt>
                <c:pt idx="2">
                  <c:v>1.1299999999999999</c:v>
                </c:pt>
                <c:pt idx="3" formatCode="#,##0.00;&quot;△&quot;#,##0.00">
                  <c:v>0</c:v>
                </c:pt>
                <c:pt idx="4">
                  <c:v>0.18</c:v>
                </c:pt>
              </c:numCache>
            </c:numRef>
          </c:val>
          <c:extLst>
            <c:ext xmlns:c16="http://schemas.microsoft.com/office/drawing/2014/chart" uri="{C3380CC4-5D6E-409C-BE32-E72D297353CC}">
              <c16:uniqueId val="{00000000-3FF5-45B3-AED4-167B9969775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0.47</c:v>
                </c:pt>
                <c:pt idx="1">
                  <c:v>0.39</c:v>
                </c:pt>
                <c:pt idx="2">
                  <c:v>0.43</c:v>
                </c:pt>
                <c:pt idx="3">
                  <c:v>0.42</c:v>
                </c:pt>
                <c:pt idx="4">
                  <c:v>0.44</c:v>
                </c:pt>
              </c:numCache>
            </c:numRef>
          </c:val>
          <c:smooth val="0"/>
          <c:extLst>
            <c:ext xmlns:c16="http://schemas.microsoft.com/office/drawing/2014/chart" uri="{C3380CC4-5D6E-409C-BE32-E72D297353CC}">
              <c16:uniqueId val="{00000001-3FF5-45B3-AED4-167B9969775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58.17</c:v>
                </c:pt>
                <c:pt idx="1">
                  <c:v>58.88</c:v>
                </c:pt>
                <c:pt idx="2">
                  <c:v>31.19</c:v>
                </c:pt>
                <c:pt idx="3">
                  <c:v>30.51</c:v>
                </c:pt>
                <c:pt idx="4">
                  <c:v>29.41</c:v>
                </c:pt>
              </c:numCache>
            </c:numRef>
          </c:val>
          <c:extLst>
            <c:ext xmlns:c16="http://schemas.microsoft.com/office/drawing/2014/chart" uri="{C3380CC4-5D6E-409C-BE32-E72D297353CC}">
              <c16:uniqueId val="{00000000-7B45-48EE-8901-CC86728C587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54.24</c:v>
                </c:pt>
                <c:pt idx="1">
                  <c:v>55.88</c:v>
                </c:pt>
                <c:pt idx="2">
                  <c:v>55.22</c:v>
                </c:pt>
                <c:pt idx="3">
                  <c:v>54.05</c:v>
                </c:pt>
                <c:pt idx="4">
                  <c:v>54.43</c:v>
                </c:pt>
              </c:numCache>
            </c:numRef>
          </c:val>
          <c:smooth val="0"/>
          <c:extLst>
            <c:ext xmlns:c16="http://schemas.microsoft.com/office/drawing/2014/chart" uri="{C3380CC4-5D6E-409C-BE32-E72D297353CC}">
              <c16:uniqueId val="{00000001-7B45-48EE-8901-CC86728C587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80.540000000000006</c:v>
                </c:pt>
                <c:pt idx="1">
                  <c:v>80.91</c:v>
                </c:pt>
                <c:pt idx="2">
                  <c:v>82.29</c:v>
                </c:pt>
                <c:pt idx="3">
                  <c:v>80.61</c:v>
                </c:pt>
                <c:pt idx="4">
                  <c:v>80.290000000000006</c:v>
                </c:pt>
              </c:numCache>
            </c:numRef>
          </c:val>
          <c:extLst>
            <c:ext xmlns:c16="http://schemas.microsoft.com/office/drawing/2014/chart" uri="{C3380CC4-5D6E-409C-BE32-E72D297353CC}">
              <c16:uniqueId val="{00000000-58FD-400C-A0A5-9C1229AB9CC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81.680000000000007</c:v>
                </c:pt>
                <c:pt idx="1">
                  <c:v>80.989999999999995</c:v>
                </c:pt>
                <c:pt idx="2">
                  <c:v>80.930000000000007</c:v>
                </c:pt>
                <c:pt idx="3">
                  <c:v>80.510000000000005</c:v>
                </c:pt>
                <c:pt idx="4">
                  <c:v>79.44</c:v>
                </c:pt>
              </c:numCache>
            </c:numRef>
          </c:val>
          <c:smooth val="0"/>
          <c:extLst>
            <c:ext xmlns:c16="http://schemas.microsoft.com/office/drawing/2014/chart" uri="{C3380CC4-5D6E-409C-BE32-E72D297353CC}">
              <c16:uniqueId val="{00000001-58FD-400C-A0A5-9C1229AB9CC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114.86</c:v>
                </c:pt>
                <c:pt idx="1">
                  <c:v>114.6</c:v>
                </c:pt>
                <c:pt idx="2">
                  <c:v>112.96</c:v>
                </c:pt>
                <c:pt idx="3">
                  <c:v>111.36</c:v>
                </c:pt>
                <c:pt idx="4">
                  <c:v>105.2</c:v>
                </c:pt>
              </c:numCache>
            </c:numRef>
          </c:val>
          <c:extLst>
            <c:ext xmlns:c16="http://schemas.microsoft.com/office/drawing/2014/chart" uri="{C3380CC4-5D6E-409C-BE32-E72D297353CC}">
              <c16:uniqueId val="{00000000-4FBF-41C7-946B-0E73E8EA933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111.34</c:v>
                </c:pt>
                <c:pt idx="1">
                  <c:v>110.02</c:v>
                </c:pt>
                <c:pt idx="2">
                  <c:v>108.76</c:v>
                </c:pt>
                <c:pt idx="3">
                  <c:v>108.46</c:v>
                </c:pt>
                <c:pt idx="4">
                  <c:v>109.02</c:v>
                </c:pt>
              </c:numCache>
            </c:numRef>
          </c:val>
          <c:smooth val="0"/>
          <c:extLst>
            <c:ext xmlns:c16="http://schemas.microsoft.com/office/drawing/2014/chart" uri="{C3380CC4-5D6E-409C-BE32-E72D297353CC}">
              <c16:uniqueId val="{00000001-4FBF-41C7-946B-0E73E8EA933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55.37</c:v>
                </c:pt>
                <c:pt idx="1">
                  <c:v>56.83</c:v>
                </c:pt>
                <c:pt idx="2">
                  <c:v>57.78</c:v>
                </c:pt>
                <c:pt idx="3">
                  <c:v>58.83</c:v>
                </c:pt>
                <c:pt idx="4">
                  <c:v>60.63</c:v>
                </c:pt>
              </c:numCache>
            </c:numRef>
          </c:val>
          <c:extLst>
            <c:ext xmlns:c16="http://schemas.microsoft.com/office/drawing/2014/chart" uri="{C3380CC4-5D6E-409C-BE32-E72D297353CC}">
              <c16:uniqueId val="{00000000-6876-4D86-91A9-FAFBEF29C8C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48.14</c:v>
                </c:pt>
                <c:pt idx="1">
                  <c:v>46.61</c:v>
                </c:pt>
                <c:pt idx="2">
                  <c:v>47.97</c:v>
                </c:pt>
                <c:pt idx="3">
                  <c:v>49.12</c:v>
                </c:pt>
                <c:pt idx="4">
                  <c:v>49.39</c:v>
                </c:pt>
              </c:numCache>
            </c:numRef>
          </c:val>
          <c:smooth val="0"/>
          <c:extLst>
            <c:ext xmlns:c16="http://schemas.microsoft.com/office/drawing/2014/chart" uri="{C3380CC4-5D6E-409C-BE32-E72D297353CC}">
              <c16:uniqueId val="{00000001-6876-4D86-91A9-FAFBEF29C8C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35.14</c:v>
                </c:pt>
                <c:pt idx="1">
                  <c:v>35.020000000000003</c:v>
                </c:pt>
                <c:pt idx="2">
                  <c:v>33.25</c:v>
                </c:pt>
                <c:pt idx="3">
                  <c:v>33.22</c:v>
                </c:pt>
                <c:pt idx="4">
                  <c:v>33.22</c:v>
                </c:pt>
              </c:numCache>
            </c:numRef>
          </c:val>
          <c:extLst>
            <c:ext xmlns:c16="http://schemas.microsoft.com/office/drawing/2014/chart" uri="{C3380CC4-5D6E-409C-BE32-E72D297353CC}">
              <c16:uniqueId val="{00000000-C680-4D2B-9B8E-7139C56084A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11.13</c:v>
                </c:pt>
                <c:pt idx="1">
                  <c:v>10.84</c:v>
                </c:pt>
                <c:pt idx="2">
                  <c:v>15.33</c:v>
                </c:pt>
                <c:pt idx="3">
                  <c:v>16.760000000000002</c:v>
                </c:pt>
                <c:pt idx="4">
                  <c:v>18.57</c:v>
                </c:pt>
              </c:numCache>
            </c:numRef>
          </c:val>
          <c:smooth val="0"/>
          <c:extLst>
            <c:ext xmlns:c16="http://schemas.microsoft.com/office/drawing/2014/chart" uri="{C3380CC4-5D6E-409C-BE32-E72D297353CC}">
              <c16:uniqueId val="{00000001-C680-4D2B-9B8E-7139C56084A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43D-4617-9662-8117CC5112B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10.130000000000001</c:v>
                </c:pt>
                <c:pt idx="1">
                  <c:v>7.31</c:v>
                </c:pt>
                <c:pt idx="2">
                  <c:v>7.48</c:v>
                </c:pt>
                <c:pt idx="3">
                  <c:v>11.94</c:v>
                </c:pt>
                <c:pt idx="4">
                  <c:v>11</c:v>
                </c:pt>
              </c:numCache>
            </c:numRef>
          </c:val>
          <c:smooth val="0"/>
          <c:extLst>
            <c:ext xmlns:c16="http://schemas.microsoft.com/office/drawing/2014/chart" uri="{C3380CC4-5D6E-409C-BE32-E72D297353CC}">
              <c16:uniqueId val="{00000001-243D-4617-9662-8117CC5112B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1041.0999999999999</c:v>
                </c:pt>
                <c:pt idx="1">
                  <c:v>820.48</c:v>
                </c:pt>
                <c:pt idx="2">
                  <c:v>1152.19</c:v>
                </c:pt>
                <c:pt idx="3">
                  <c:v>751.7</c:v>
                </c:pt>
                <c:pt idx="4">
                  <c:v>1027.95</c:v>
                </c:pt>
              </c:numCache>
            </c:numRef>
          </c:val>
          <c:extLst>
            <c:ext xmlns:c16="http://schemas.microsoft.com/office/drawing/2014/chart" uri="{C3380CC4-5D6E-409C-BE32-E72D297353CC}">
              <c16:uniqueId val="{00000000-5A6B-4C3B-A4C3-00EE7BFF151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388.67</c:v>
                </c:pt>
                <c:pt idx="1">
                  <c:v>355.27</c:v>
                </c:pt>
                <c:pt idx="2">
                  <c:v>359.7</c:v>
                </c:pt>
                <c:pt idx="3">
                  <c:v>362.93</c:v>
                </c:pt>
                <c:pt idx="4">
                  <c:v>371.81</c:v>
                </c:pt>
              </c:numCache>
            </c:numRef>
          </c:val>
          <c:smooth val="0"/>
          <c:extLst>
            <c:ext xmlns:c16="http://schemas.microsoft.com/office/drawing/2014/chart" uri="{C3380CC4-5D6E-409C-BE32-E72D297353CC}">
              <c16:uniqueId val="{00000001-5A6B-4C3B-A4C3-00EE7BFF151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193.07</c:v>
                </c:pt>
                <c:pt idx="1">
                  <c:v>176.45</c:v>
                </c:pt>
                <c:pt idx="2">
                  <c:v>168.71</c:v>
                </c:pt>
                <c:pt idx="3">
                  <c:v>157.51</c:v>
                </c:pt>
                <c:pt idx="4">
                  <c:v>146.26</c:v>
                </c:pt>
              </c:numCache>
            </c:numRef>
          </c:val>
          <c:extLst>
            <c:ext xmlns:c16="http://schemas.microsoft.com/office/drawing/2014/chart" uri="{C3380CC4-5D6E-409C-BE32-E72D297353CC}">
              <c16:uniqueId val="{00000000-F6E7-4004-B4EC-BF81ED04127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422.5</c:v>
                </c:pt>
                <c:pt idx="1">
                  <c:v>458.27</c:v>
                </c:pt>
                <c:pt idx="2">
                  <c:v>447.01</c:v>
                </c:pt>
                <c:pt idx="3">
                  <c:v>439.05</c:v>
                </c:pt>
                <c:pt idx="4">
                  <c:v>465.85</c:v>
                </c:pt>
              </c:numCache>
            </c:numRef>
          </c:val>
          <c:smooth val="0"/>
          <c:extLst>
            <c:ext xmlns:c16="http://schemas.microsoft.com/office/drawing/2014/chart" uri="{C3380CC4-5D6E-409C-BE32-E72D297353CC}">
              <c16:uniqueId val="{00000001-F6E7-4004-B4EC-BF81ED04127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110.86</c:v>
                </c:pt>
                <c:pt idx="1">
                  <c:v>110.09</c:v>
                </c:pt>
                <c:pt idx="2">
                  <c:v>107.2</c:v>
                </c:pt>
                <c:pt idx="3">
                  <c:v>106.34</c:v>
                </c:pt>
                <c:pt idx="4">
                  <c:v>98.86</c:v>
                </c:pt>
              </c:numCache>
            </c:numRef>
          </c:val>
          <c:extLst>
            <c:ext xmlns:c16="http://schemas.microsoft.com/office/drawing/2014/chart" uri="{C3380CC4-5D6E-409C-BE32-E72D297353CC}">
              <c16:uniqueId val="{00000000-1EEB-4D66-B894-CC69013577F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101.64</c:v>
                </c:pt>
                <c:pt idx="1">
                  <c:v>96.77</c:v>
                </c:pt>
                <c:pt idx="2">
                  <c:v>95.81</c:v>
                </c:pt>
                <c:pt idx="3">
                  <c:v>95.26</c:v>
                </c:pt>
                <c:pt idx="4">
                  <c:v>92.39</c:v>
                </c:pt>
              </c:numCache>
            </c:numRef>
          </c:val>
          <c:smooth val="0"/>
          <c:extLst>
            <c:ext xmlns:c16="http://schemas.microsoft.com/office/drawing/2014/chart" uri="{C3380CC4-5D6E-409C-BE32-E72D297353CC}">
              <c16:uniqueId val="{00000001-1EEB-4D66-B894-CC69013577F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148.82</c:v>
                </c:pt>
                <c:pt idx="1">
                  <c:v>149.15</c:v>
                </c:pt>
                <c:pt idx="2">
                  <c:v>154.43</c:v>
                </c:pt>
                <c:pt idx="3">
                  <c:v>157.34</c:v>
                </c:pt>
                <c:pt idx="4">
                  <c:v>170.25</c:v>
                </c:pt>
              </c:numCache>
            </c:numRef>
          </c:val>
          <c:extLst>
            <c:ext xmlns:c16="http://schemas.microsoft.com/office/drawing/2014/chart" uri="{C3380CC4-5D6E-409C-BE32-E72D297353CC}">
              <c16:uniqueId val="{00000000-87A5-4473-87E4-9686D7EA559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179.16</c:v>
                </c:pt>
                <c:pt idx="1">
                  <c:v>187.18</c:v>
                </c:pt>
                <c:pt idx="2">
                  <c:v>189.58</c:v>
                </c:pt>
                <c:pt idx="3">
                  <c:v>192.82</c:v>
                </c:pt>
                <c:pt idx="4">
                  <c:v>192.98</c:v>
                </c:pt>
              </c:numCache>
            </c:numRef>
          </c:val>
          <c:smooth val="0"/>
          <c:extLst>
            <c:ext xmlns:c16="http://schemas.microsoft.com/office/drawing/2014/chart" uri="{C3380CC4-5D6E-409C-BE32-E72D297353CC}">
              <c16:uniqueId val="{00000001-87A5-4473-87E4-9686D7EA559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J36"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福島県　猪苗代町</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A7</v>
      </c>
      <c r="X8" s="60"/>
      <c r="Y8" s="60"/>
      <c r="Z8" s="60"/>
      <c r="AA8" s="60"/>
      <c r="AB8" s="60"/>
      <c r="AC8" s="60"/>
      <c r="AD8" s="60" t="str">
        <f>データ!$M$6</f>
        <v>非設置</v>
      </c>
      <c r="AE8" s="60"/>
      <c r="AF8" s="60"/>
      <c r="AG8" s="60"/>
      <c r="AH8" s="60"/>
      <c r="AI8" s="60"/>
      <c r="AJ8" s="60"/>
      <c r="AK8" s="4"/>
      <c r="AL8" s="61">
        <f>データ!$R$6</f>
        <v>13664</v>
      </c>
      <c r="AM8" s="61"/>
      <c r="AN8" s="61"/>
      <c r="AO8" s="61"/>
      <c r="AP8" s="61"/>
      <c r="AQ8" s="61"/>
      <c r="AR8" s="61"/>
      <c r="AS8" s="61"/>
      <c r="AT8" s="52">
        <f>データ!$S$6</f>
        <v>394.85</v>
      </c>
      <c r="AU8" s="53"/>
      <c r="AV8" s="53"/>
      <c r="AW8" s="53"/>
      <c r="AX8" s="53"/>
      <c r="AY8" s="53"/>
      <c r="AZ8" s="53"/>
      <c r="BA8" s="53"/>
      <c r="BB8" s="54">
        <f>データ!$T$6</f>
        <v>34.61</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87.58</v>
      </c>
      <c r="J10" s="53"/>
      <c r="K10" s="53"/>
      <c r="L10" s="53"/>
      <c r="M10" s="53"/>
      <c r="N10" s="53"/>
      <c r="O10" s="64"/>
      <c r="P10" s="54">
        <f>データ!$P$6</f>
        <v>94.69</v>
      </c>
      <c r="Q10" s="54"/>
      <c r="R10" s="54"/>
      <c r="S10" s="54"/>
      <c r="T10" s="54"/>
      <c r="U10" s="54"/>
      <c r="V10" s="54"/>
      <c r="W10" s="61">
        <f>データ!$Q$6</f>
        <v>3080</v>
      </c>
      <c r="X10" s="61"/>
      <c r="Y10" s="61"/>
      <c r="Z10" s="61"/>
      <c r="AA10" s="61"/>
      <c r="AB10" s="61"/>
      <c r="AC10" s="61"/>
      <c r="AD10" s="2"/>
      <c r="AE10" s="2"/>
      <c r="AF10" s="2"/>
      <c r="AG10" s="2"/>
      <c r="AH10" s="4"/>
      <c r="AI10" s="4"/>
      <c r="AJ10" s="4"/>
      <c r="AK10" s="4"/>
      <c r="AL10" s="61">
        <f>データ!$U$6</f>
        <v>12825</v>
      </c>
      <c r="AM10" s="61"/>
      <c r="AN10" s="61"/>
      <c r="AO10" s="61"/>
      <c r="AP10" s="61"/>
      <c r="AQ10" s="61"/>
      <c r="AR10" s="61"/>
      <c r="AS10" s="61"/>
      <c r="AT10" s="52">
        <f>データ!$V$6</f>
        <v>178.53</v>
      </c>
      <c r="AU10" s="53"/>
      <c r="AV10" s="53"/>
      <c r="AW10" s="53"/>
      <c r="AX10" s="53"/>
      <c r="AY10" s="53"/>
      <c r="AZ10" s="53"/>
      <c r="BA10" s="53"/>
      <c r="BB10" s="54">
        <f>データ!$W$6</f>
        <v>71.84</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113</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114</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112</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cA33mgG0plRi9xVR8JOhHqXlTE6zvbaxv2sjiL0rVbg8rcEIcwB2btPqJbmb0ME9axmZJdRhGioFo2ojMbKrzA==" saltValue="vcfPupQdBZ2tpHgJXcf8o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74080</v>
      </c>
      <c r="D6" s="34">
        <f t="shared" si="3"/>
        <v>46</v>
      </c>
      <c r="E6" s="34">
        <f t="shared" si="3"/>
        <v>1</v>
      </c>
      <c r="F6" s="34">
        <f t="shared" si="3"/>
        <v>0</v>
      </c>
      <c r="G6" s="34">
        <f t="shared" si="3"/>
        <v>1</v>
      </c>
      <c r="H6" s="34" t="str">
        <f t="shared" si="3"/>
        <v>福島県　猪苗代町</v>
      </c>
      <c r="I6" s="34" t="str">
        <f t="shared" si="3"/>
        <v>法適用</v>
      </c>
      <c r="J6" s="34" t="str">
        <f t="shared" si="3"/>
        <v>水道事業</v>
      </c>
      <c r="K6" s="34" t="str">
        <f t="shared" si="3"/>
        <v>末端給水事業</v>
      </c>
      <c r="L6" s="34" t="str">
        <f t="shared" si="3"/>
        <v>A7</v>
      </c>
      <c r="M6" s="34" t="str">
        <f t="shared" si="3"/>
        <v>非設置</v>
      </c>
      <c r="N6" s="35" t="str">
        <f t="shared" si="3"/>
        <v>-</v>
      </c>
      <c r="O6" s="35">
        <f t="shared" si="3"/>
        <v>87.58</v>
      </c>
      <c r="P6" s="35">
        <f t="shared" si="3"/>
        <v>94.69</v>
      </c>
      <c r="Q6" s="35">
        <f t="shared" si="3"/>
        <v>3080</v>
      </c>
      <c r="R6" s="35">
        <f t="shared" si="3"/>
        <v>13664</v>
      </c>
      <c r="S6" s="35">
        <f t="shared" si="3"/>
        <v>394.85</v>
      </c>
      <c r="T6" s="35">
        <f t="shared" si="3"/>
        <v>34.61</v>
      </c>
      <c r="U6" s="35">
        <f t="shared" si="3"/>
        <v>12825</v>
      </c>
      <c r="V6" s="35">
        <f t="shared" si="3"/>
        <v>178.53</v>
      </c>
      <c r="W6" s="35">
        <f t="shared" si="3"/>
        <v>71.84</v>
      </c>
      <c r="X6" s="36">
        <f>IF(X7="",NA(),X7)</f>
        <v>114.86</v>
      </c>
      <c r="Y6" s="36">
        <f t="shared" ref="Y6:AG6" si="4">IF(Y7="",NA(),Y7)</f>
        <v>114.6</v>
      </c>
      <c r="Z6" s="36">
        <f t="shared" si="4"/>
        <v>112.96</v>
      </c>
      <c r="AA6" s="36">
        <f t="shared" si="4"/>
        <v>111.36</v>
      </c>
      <c r="AB6" s="36">
        <f t="shared" si="4"/>
        <v>105.2</v>
      </c>
      <c r="AC6" s="36">
        <f t="shared" si="4"/>
        <v>111.34</v>
      </c>
      <c r="AD6" s="36">
        <f t="shared" si="4"/>
        <v>110.02</v>
      </c>
      <c r="AE6" s="36">
        <f t="shared" si="4"/>
        <v>108.76</v>
      </c>
      <c r="AF6" s="36">
        <f t="shared" si="4"/>
        <v>108.46</v>
      </c>
      <c r="AG6" s="36">
        <f t="shared" si="4"/>
        <v>109.02</v>
      </c>
      <c r="AH6" s="35" t="str">
        <f>IF(AH7="","",IF(AH7="-","【-】","【"&amp;SUBSTITUTE(TEXT(AH7,"#,##0.00"),"-","△")&amp;"】"))</f>
        <v>【110.27】</v>
      </c>
      <c r="AI6" s="35">
        <f>IF(AI7="",NA(),AI7)</f>
        <v>0</v>
      </c>
      <c r="AJ6" s="35">
        <f t="shared" ref="AJ6:AR6" si="5">IF(AJ7="",NA(),AJ7)</f>
        <v>0</v>
      </c>
      <c r="AK6" s="35">
        <f t="shared" si="5"/>
        <v>0</v>
      </c>
      <c r="AL6" s="35">
        <f t="shared" si="5"/>
        <v>0</v>
      </c>
      <c r="AM6" s="35">
        <f t="shared" si="5"/>
        <v>0</v>
      </c>
      <c r="AN6" s="36">
        <f t="shared" si="5"/>
        <v>10.130000000000001</v>
      </c>
      <c r="AO6" s="36">
        <f t="shared" si="5"/>
        <v>7.31</v>
      </c>
      <c r="AP6" s="36">
        <f t="shared" si="5"/>
        <v>7.48</v>
      </c>
      <c r="AQ6" s="36">
        <f t="shared" si="5"/>
        <v>11.94</v>
      </c>
      <c r="AR6" s="36">
        <f t="shared" si="5"/>
        <v>11</v>
      </c>
      <c r="AS6" s="35" t="str">
        <f>IF(AS7="","",IF(AS7="-","【-】","【"&amp;SUBSTITUTE(TEXT(AS7,"#,##0.00"),"-","△")&amp;"】"))</f>
        <v>【1.15】</v>
      </c>
      <c r="AT6" s="36">
        <f>IF(AT7="",NA(),AT7)</f>
        <v>1041.0999999999999</v>
      </c>
      <c r="AU6" s="36">
        <f t="shared" ref="AU6:BC6" si="6">IF(AU7="",NA(),AU7)</f>
        <v>820.48</v>
      </c>
      <c r="AV6" s="36">
        <f t="shared" si="6"/>
        <v>1152.19</v>
      </c>
      <c r="AW6" s="36">
        <f t="shared" si="6"/>
        <v>751.7</v>
      </c>
      <c r="AX6" s="36">
        <f t="shared" si="6"/>
        <v>1027.95</v>
      </c>
      <c r="AY6" s="36">
        <f t="shared" si="6"/>
        <v>388.67</v>
      </c>
      <c r="AZ6" s="36">
        <f t="shared" si="6"/>
        <v>355.27</v>
      </c>
      <c r="BA6" s="36">
        <f t="shared" si="6"/>
        <v>359.7</v>
      </c>
      <c r="BB6" s="36">
        <f t="shared" si="6"/>
        <v>362.93</v>
      </c>
      <c r="BC6" s="36">
        <f t="shared" si="6"/>
        <v>371.81</v>
      </c>
      <c r="BD6" s="35" t="str">
        <f>IF(BD7="","",IF(BD7="-","【-】","【"&amp;SUBSTITUTE(TEXT(BD7,"#,##0.00"),"-","△")&amp;"】"))</f>
        <v>【260.31】</v>
      </c>
      <c r="BE6" s="36">
        <f>IF(BE7="",NA(),BE7)</f>
        <v>193.07</v>
      </c>
      <c r="BF6" s="36">
        <f t="shared" ref="BF6:BN6" si="7">IF(BF7="",NA(),BF7)</f>
        <v>176.45</v>
      </c>
      <c r="BG6" s="36">
        <f t="shared" si="7"/>
        <v>168.71</v>
      </c>
      <c r="BH6" s="36">
        <f t="shared" si="7"/>
        <v>157.51</v>
      </c>
      <c r="BI6" s="36">
        <f t="shared" si="7"/>
        <v>146.26</v>
      </c>
      <c r="BJ6" s="36">
        <f t="shared" si="7"/>
        <v>422.5</v>
      </c>
      <c r="BK6" s="36">
        <f t="shared" si="7"/>
        <v>458.27</v>
      </c>
      <c r="BL6" s="36">
        <f t="shared" si="7"/>
        <v>447.01</v>
      </c>
      <c r="BM6" s="36">
        <f t="shared" si="7"/>
        <v>439.05</v>
      </c>
      <c r="BN6" s="36">
        <f t="shared" si="7"/>
        <v>465.85</v>
      </c>
      <c r="BO6" s="35" t="str">
        <f>IF(BO7="","",IF(BO7="-","【-】","【"&amp;SUBSTITUTE(TEXT(BO7,"#,##0.00"),"-","△")&amp;"】"))</f>
        <v>【275.67】</v>
      </c>
      <c r="BP6" s="36">
        <f>IF(BP7="",NA(),BP7)</f>
        <v>110.86</v>
      </c>
      <c r="BQ6" s="36">
        <f t="shared" ref="BQ6:BY6" si="8">IF(BQ7="",NA(),BQ7)</f>
        <v>110.09</v>
      </c>
      <c r="BR6" s="36">
        <f t="shared" si="8"/>
        <v>107.2</v>
      </c>
      <c r="BS6" s="36">
        <f t="shared" si="8"/>
        <v>106.34</v>
      </c>
      <c r="BT6" s="36">
        <f t="shared" si="8"/>
        <v>98.86</v>
      </c>
      <c r="BU6" s="36">
        <f t="shared" si="8"/>
        <v>101.64</v>
      </c>
      <c r="BV6" s="36">
        <f t="shared" si="8"/>
        <v>96.77</v>
      </c>
      <c r="BW6" s="36">
        <f t="shared" si="8"/>
        <v>95.81</v>
      </c>
      <c r="BX6" s="36">
        <f t="shared" si="8"/>
        <v>95.26</v>
      </c>
      <c r="BY6" s="36">
        <f t="shared" si="8"/>
        <v>92.39</v>
      </c>
      <c r="BZ6" s="35" t="str">
        <f>IF(BZ7="","",IF(BZ7="-","【-】","【"&amp;SUBSTITUTE(TEXT(BZ7,"#,##0.00"),"-","△")&amp;"】"))</f>
        <v>【100.05】</v>
      </c>
      <c r="CA6" s="36">
        <f>IF(CA7="",NA(),CA7)</f>
        <v>148.82</v>
      </c>
      <c r="CB6" s="36">
        <f t="shared" ref="CB6:CJ6" si="9">IF(CB7="",NA(),CB7)</f>
        <v>149.15</v>
      </c>
      <c r="CC6" s="36">
        <f t="shared" si="9"/>
        <v>154.43</v>
      </c>
      <c r="CD6" s="36">
        <f t="shared" si="9"/>
        <v>157.34</v>
      </c>
      <c r="CE6" s="36">
        <f t="shared" si="9"/>
        <v>170.25</v>
      </c>
      <c r="CF6" s="36">
        <f t="shared" si="9"/>
        <v>179.16</v>
      </c>
      <c r="CG6" s="36">
        <f t="shared" si="9"/>
        <v>187.18</v>
      </c>
      <c r="CH6" s="36">
        <f t="shared" si="9"/>
        <v>189.58</v>
      </c>
      <c r="CI6" s="36">
        <f t="shared" si="9"/>
        <v>192.82</v>
      </c>
      <c r="CJ6" s="36">
        <f t="shared" si="9"/>
        <v>192.98</v>
      </c>
      <c r="CK6" s="35" t="str">
        <f>IF(CK7="","",IF(CK7="-","【-】","【"&amp;SUBSTITUTE(TEXT(CK7,"#,##0.00"),"-","△")&amp;"】"))</f>
        <v>【166.40】</v>
      </c>
      <c r="CL6" s="36">
        <f>IF(CL7="",NA(),CL7)</f>
        <v>58.17</v>
      </c>
      <c r="CM6" s="36">
        <f t="shared" ref="CM6:CU6" si="10">IF(CM7="",NA(),CM7)</f>
        <v>58.88</v>
      </c>
      <c r="CN6" s="36">
        <f t="shared" si="10"/>
        <v>31.19</v>
      </c>
      <c r="CO6" s="36">
        <f t="shared" si="10"/>
        <v>30.51</v>
      </c>
      <c r="CP6" s="36">
        <f t="shared" si="10"/>
        <v>29.41</v>
      </c>
      <c r="CQ6" s="36">
        <f t="shared" si="10"/>
        <v>54.24</v>
      </c>
      <c r="CR6" s="36">
        <f t="shared" si="10"/>
        <v>55.88</v>
      </c>
      <c r="CS6" s="36">
        <f t="shared" si="10"/>
        <v>55.22</v>
      </c>
      <c r="CT6" s="36">
        <f t="shared" si="10"/>
        <v>54.05</v>
      </c>
      <c r="CU6" s="36">
        <f t="shared" si="10"/>
        <v>54.43</v>
      </c>
      <c r="CV6" s="35" t="str">
        <f>IF(CV7="","",IF(CV7="-","【-】","【"&amp;SUBSTITUTE(TEXT(CV7,"#,##0.00"),"-","△")&amp;"】"))</f>
        <v>【60.69】</v>
      </c>
      <c r="CW6" s="36">
        <f>IF(CW7="",NA(),CW7)</f>
        <v>80.540000000000006</v>
      </c>
      <c r="CX6" s="36">
        <f t="shared" ref="CX6:DF6" si="11">IF(CX7="",NA(),CX7)</f>
        <v>80.91</v>
      </c>
      <c r="CY6" s="36">
        <f t="shared" si="11"/>
        <v>82.29</v>
      </c>
      <c r="CZ6" s="36">
        <f t="shared" si="11"/>
        <v>80.61</v>
      </c>
      <c r="DA6" s="36">
        <f t="shared" si="11"/>
        <v>80.290000000000006</v>
      </c>
      <c r="DB6" s="36">
        <f t="shared" si="11"/>
        <v>81.680000000000007</v>
      </c>
      <c r="DC6" s="36">
        <f t="shared" si="11"/>
        <v>80.989999999999995</v>
      </c>
      <c r="DD6" s="36">
        <f t="shared" si="11"/>
        <v>80.930000000000007</v>
      </c>
      <c r="DE6" s="36">
        <f t="shared" si="11"/>
        <v>80.510000000000005</v>
      </c>
      <c r="DF6" s="36">
        <f t="shared" si="11"/>
        <v>79.44</v>
      </c>
      <c r="DG6" s="35" t="str">
        <f>IF(DG7="","",IF(DG7="-","【-】","【"&amp;SUBSTITUTE(TEXT(DG7,"#,##0.00"),"-","△")&amp;"】"))</f>
        <v>【89.82】</v>
      </c>
      <c r="DH6" s="36">
        <f>IF(DH7="",NA(),DH7)</f>
        <v>55.37</v>
      </c>
      <c r="DI6" s="36">
        <f t="shared" ref="DI6:DQ6" si="12">IF(DI7="",NA(),DI7)</f>
        <v>56.83</v>
      </c>
      <c r="DJ6" s="36">
        <f t="shared" si="12"/>
        <v>57.78</v>
      </c>
      <c r="DK6" s="36">
        <f t="shared" si="12"/>
        <v>58.83</v>
      </c>
      <c r="DL6" s="36">
        <f t="shared" si="12"/>
        <v>60.63</v>
      </c>
      <c r="DM6" s="36">
        <f t="shared" si="12"/>
        <v>48.14</v>
      </c>
      <c r="DN6" s="36">
        <f t="shared" si="12"/>
        <v>46.61</v>
      </c>
      <c r="DO6" s="36">
        <f t="shared" si="12"/>
        <v>47.97</v>
      </c>
      <c r="DP6" s="36">
        <f t="shared" si="12"/>
        <v>49.12</v>
      </c>
      <c r="DQ6" s="36">
        <f t="shared" si="12"/>
        <v>49.39</v>
      </c>
      <c r="DR6" s="35" t="str">
        <f>IF(DR7="","",IF(DR7="-","【-】","【"&amp;SUBSTITUTE(TEXT(DR7,"#,##0.00"),"-","△")&amp;"】"))</f>
        <v>【50.19】</v>
      </c>
      <c r="DS6" s="36">
        <f>IF(DS7="",NA(),DS7)</f>
        <v>35.14</v>
      </c>
      <c r="DT6" s="36">
        <f t="shared" ref="DT6:EB6" si="13">IF(DT7="",NA(),DT7)</f>
        <v>35.020000000000003</v>
      </c>
      <c r="DU6" s="36">
        <f t="shared" si="13"/>
        <v>33.25</v>
      </c>
      <c r="DV6" s="36">
        <f t="shared" si="13"/>
        <v>33.22</v>
      </c>
      <c r="DW6" s="36">
        <f t="shared" si="13"/>
        <v>33.22</v>
      </c>
      <c r="DX6" s="36">
        <f t="shared" si="13"/>
        <v>11.13</v>
      </c>
      <c r="DY6" s="36">
        <f t="shared" si="13"/>
        <v>10.84</v>
      </c>
      <c r="DZ6" s="36">
        <f t="shared" si="13"/>
        <v>15.33</v>
      </c>
      <c r="EA6" s="36">
        <f t="shared" si="13"/>
        <v>16.760000000000002</v>
      </c>
      <c r="EB6" s="36">
        <f t="shared" si="13"/>
        <v>18.57</v>
      </c>
      <c r="EC6" s="35" t="str">
        <f>IF(EC7="","",IF(EC7="-","【-】","【"&amp;SUBSTITUTE(TEXT(EC7,"#,##0.00"),"-","△")&amp;"】"))</f>
        <v>【20.63】</v>
      </c>
      <c r="ED6" s="36">
        <f>IF(ED7="",NA(),ED7)</f>
        <v>0.03</v>
      </c>
      <c r="EE6" s="36">
        <f t="shared" ref="EE6:EM6" si="14">IF(EE7="",NA(),EE7)</f>
        <v>0.44</v>
      </c>
      <c r="EF6" s="36">
        <f t="shared" si="14"/>
        <v>1.1299999999999999</v>
      </c>
      <c r="EG6" s="35">
        <f t="shared" si="14"/>
        <v>0</v>
      </c>
      <c r="EH6" s="36">
        <f t="shared" si="14"/>
        <v>0.18</v>
      </c>
      <c r="EI6" s="36">
        <f t="shared" si="14"/>
        <v>0.47</v>
      </c>
      <c r="EJ6" s="36">
        <f t="shared" si="14"/>
        <v>0.39</v>
      </c>
      <c r="EK6" s="36">
        <f t="shared" si="14"/>
        <v>0.43</v>
      </c>
      <c r="EL6" s="36">
        <f t="shared" si="14"/>
        <v>0.42</v>
      </c>
      <c r="EM6" s="36">
        <f t="shared" si="14"/>
        <v>0.44</v>
      </c>
      <c r="EN6" s="35" t="str">
        <f>IF(EN7="","",IF(EN7="-","【-】","【"&amp;SUBSTITUTE(TEXT(EN7,"#,##0.00"),"-","△")&amp;"】"))</f>
        <v>【0.69】</v>
      </c>
    </row>
    <row r="7" spans="1:144" s="37" customFormat="1" x14ac:dyDescent="0.15">
      <c r="A7" s="29"/>
      <c r="B7" s="38">
        <v>2020</v>
      </c>
      <c r="C7" s="38">
        <v>74080</v>
      </c>
      <c r="D7" s="38">
        <v>46</v>
      </c>
      <c r="E7" s="38">
        <v>1</v>
      </c>
      <c r="F7" s="38">
        <v>0</v>
      </c>
      <c r="G7" s="38">
        <v>1</v>
      </c>
      <c r="H7" s="38" t="s">
        <v>93</v>
      </c>
      <c r="I7" s="38" t="s">
        <v>94</v>
      </c>
      <c r="J7" s="38" t="s">
        <v>95</v>
      </c>
      <c r="K7" s="38" t="s">
        <v>96</v>
      </c>
      <c r="L7" s="38" t="s">
        <v>97</v>
      </c>
      <c r="M7" s="38" t="s">
        <v>98</v>
      </c>
      <c r="N7" s="39" t="s">
        <v>99</v>
      </c>
      <c r="O7" s="39">
        <v>87.58</v>
      </c>
      <c r="P7" s="39">
        <v>94.69</v>
      </c>
      <c r="Q7" s="39">
        <v>3080</v>
      </c>
      <c r="R7" s="39">
        <v>13664</v>
      </c>
      <c r="S7" s="39">
        <v>394.85</v>
      </c>
      <c r="T7" s="39">
        <v>34.61</v>
      </c>
      <c r="U7" s="39">
        <v>12825</v>
      </c>
      <c r="V7" s="39">
        <v>178.53</v>
      </c>
      <c r="W7" s="39">
        <v>71.84</v>
      </c>
      <c r="X7" s="39">
        <v>114.86</v>
      </c>
      <c r="Y7" s="39">
        <v>114.6</v>
      </c>
      <c r="Z7" s="39">
        <v>112.96</v>
      </c>
      <c r="AA7" s="39">
        <v>111.36</v>
      </c>
      <c r="AB7" s="39">
        <v>105.2</v>
      </c>
      <c r="AC7" s="39">
        <v>111.34</v>
      </c>
      <c r="AD7" s="39">
        <v>110.02</v>
      </c>
      <c r="AE7" s="39">
        <v>108.76</v>
      </c>
      <c r="AF7" s="39">
        <v>108.46</v>
      </c>
      <c r="AG7" s="39">
        <v>109.02</v>
      </c>
      <c r="AH7" s="39">
        <v>110.27</v>
      </c>
      <c r="AI7" s="39">
        <v>0</v>
      </c>
      <c r="AJ7" s="39">
        <v>0</v>
      </c>
      <c r="AK7" s="39">
        <v>0</v>
      </c>
      <c r="AL7" s="39">
        <v>0</v>
      </c>
      <c r="AM7" s="39">
        <v>0</v>
      </c>
      <c r="AN7" s="39">
        <v>10.130000000000001</v>
      </c>
      <c r="AO7" s="39">
        <v>7.31</v>
      </c>
      <c r="AP7" s="39">
        <v>7.48</v>
      </c>
      <c r="AQ7" s="39">
        <v>11.94</v>
      </c>
      <c r="AR7" s="39">
        <v>11</v>
      </c>
      <c r="AS7" s="39">
        <v>1.1499999999999999</v>
      </c>
      <c r="AT7" s="39">
        <v>1041.0999999999999</v>
      </c>
      <c r="AU7" s="39">
        <v>820.48</v>
      </c>
      <c r="AV7" s="39">
        <v>1152.19</v>
      </c>
      <c r="AW7" s="39">
        <v>751.7</v>
      </c>
      <c r="AX7" s="39">
        <v>1027.95</v>
      </c>
      <c r="AY7" s="39">
        <v>388.67</v>
      </c>
      <c r="AZ7" s="39">
        <v>355.27</v>
      </c>
      <c r="BA7" s="39">
        <v>359.7</v>
      </c>
      <c r="BB7" s="39">
        <v>362.93</v>
      </c>
      <c r="BC7" s="39">
        <v>371.81</v>
      </c>
      <c r="BD7" s="39">
        <v>260.31</v>
      </c>
      <c r="BE7" s="39">
        <v>193.07</v>
      </c>
      <c r="BF7" s="39">
        <v>176.45</v>
      </c>
      <c r="BG7" s="39">
        <v>168.71</v>
      </c>
      <c r="BH7" s="39">
        <v>157.51</v>
      </c>
      <c r="BI7" s="39">
        <v>146.26</v>
      </c>
      <c r="BJ7" s="39">
        <v>422.5</v>
      </c>
      <c r="BK7" s="39">
        <v>458.27</v>
      </c>
      <c r="BL7" s="39">
        <v>447.01</v>
      </c>
      <c r="BM7" s="39">
        <v>439.05</v>
      </c>
      <c r="BN7" s="39">
        <v>465.85</v>
      </c>
      <c r="BO7" s="39">
        <v>275.67</v>
      </c>
      <c r="BP7" s="39">
        <v>110.86</v>
      </c>
      <c r="BQ7" s="39">
        <v>110.09</v>
      </c>
      <c r="BR7" s="39">
        <v>107.2</v>
      </c>
      <c r="BS7" s="39">
        <v>106.34</v>
      </c>
      <c r="BT7" s="39">
        <v>98.86</v>
      </c>
      <c r="BU7" s="39">
        <v>101.64</v>
      </c>
      <c r="BV7" s="39">
        <v>96.77</v>
      </c>
      <c r="BW7" s="39">
        <v>95.81</v>
      </c>
      <c r="BX7" s="39">
        <v>95.26</v>
      </c>
      <c r="BY7" s="39">
        <v>92.39</v>
      </c>
      <c r="BZ7" s="39">
        <v>100.05</v>
      </c>
      <c r="CA7" s="39">
        <v>148.82</v>
      </c>
      <c r="CB7" s="39">
        <v>149.15</v>
      </c>
      <c r="CC7" s="39">
        <v>154.43</v>
      </c>
      <c r="CD7" s="39">
        <v>157.34</v>
      </c>
      <c r="CE7" s="39">
        <v>170.25</v>
      </c>
      <c r="CF7" s="39">
        <v>179.16</v>
      </c>
      <c r="CG7" s="39">
        <v>187.18</v>
      </c>
      <c r="CH7" s="39">
        <v>189.58</v>
      </c>
      <c r="CI7" s="39">
        <v>192.82</v>
      </c>
      <c r="CJ7" s="39">
        <v>192.98</v>
      </c>
      <c r="CK7" s="39">
        <v>166.4</v>
      </c>
      <c r="CL7" s="39">
        <v>58.17</v>
      </c>
      <c r="CM7" s="39">
        <v>58.88</v>
      </c>
      <c r="CN7" s="39">
        <v>31.19</v>
      </c>
      <c r="CO7" s="39">
        <v>30.51</v>
      </c>
      <c r="CP7" s="39">
        <v>29.41</v>
      </c>
      <c r="CQ7" s="39">
        <v>54.24</v>
      </c>
      <c r="CR7" s="39">
        <v>55.88</v>
      </c>
      <c r="CS7" s="39">
        <v>55.22</v>
      </c>
      <c r="CT7" s="39">
        <v>54.05</v>
      </c>
      <c r="CU7" s="39">
        <v>54.43</v>
      </c>
      <c r="CV7" s="39">
        <v>60.69</v>
      </c>
      <c r="CW7" s="39">
        <v>80.540000000000006</v>
      </c>
      <c r="CX7" s="39">
        <v>80.91</v>
      </c>
      <c r="CY7" s="39">
        <v>82.29</v>
      </c>
      <c r="CZ7" s="39">
        <v>80.61</v>
      </c>
      <c r="DA7" s="39">
        <v>80.290000000000006</v>
      </c>
      <c r="DB7" s="39">
        <v>81.680000000000007</v>
      </c>
      <c r="DC7" s="39">
        <v>80.989999999999995</v>
      </c>
      <c r="DD7" s="39">
        <v>80.930000000000007</v>
      </c>
      <c r="DE7" s="39">
        <v>80.510000000000005</v>
      </c>
      <c r="DF7" s="39">
        <v>79.44</v>
      </c>
      <c r="DG7" s="39">
        <v>89.82</v>
      </c>
      <c r="DH7" s="39">
        <v>55.37</v>
      </c>
      <c r="DI7" s="39">
        <v>56.83</v>
      </c>
      <c r="DJ7" s="39">
        <v>57.78</v>
      </c>
      <c r="DK7" s="39">
        <v>58.83</v>
      </c>
      <c r="DL7" s="39">
        <v>60.63</v>
      </c>
      <c r="DM7" s="39">
        <v>48.14</v>
      </c>
      <c r="DN7" s="39">
        <v>46.61</v>
      </c>
      <c r="DO7" s="39">
        <v>47.97</v>
      </c>
      <c r="DP7" s="39">
        <v>49.12</v>
      </c>
      <c r="DQ7" s="39">
        <v>49.39</v>
      </c>
      <c r="DR7" s="39">
        <v>50.19</v>
      </c>
      <c r="DS7" s="39">
        <v>35.14</v>
      </c>
      <c r="DT7" s="39">
        <v>35.020000000000003</v>
      </c>
      <c r="DU7" s="39">
        <v>33.25</v>
      </c>
      <c r="DV7" s="39">
        <v>33.22</v>
      </c>
      <c r="DW7" s="39">
        <v>33.22</v>
      </c>
      <c r="DX7" s="39">
        <v>11.13</v>
      </c>
      <c r="DY7" s="39">
        <v>10.84</v>
      </c>
      <c r="DZ7" s="39">
        <v>15.33</v>
      </c>
      <c r="EA7" s="39">
        <v>16.760000000000002</v>
      </c>
      <c r="EB7" s="39">
        <v>18.57</v>
      </c>
      <c r="EC7" s="39">
        <v>20.63</v>
      </c>
      <c r="ED7" s="39">
        <v>0.03</v>
      </c>
      <c r="EE7" s="39">
        <v>0.44</v>
      </c>
      <c r="EF7" s="39">
        <v>1.1299999999999999</v>
      </c>
      <c r="EG7" s="39">
        <v>0</v>
      </c>
      <c r="EH7" s="39">
        <v>0.18</v>
      </c>
      <c r="EI7" s="39">
        <v>0.47</v>
      </c>
      <c r="EJ7" s="39">
        <v>0.39</v>
      </c>
      <c r="EK7" s="39">
        <v>0.43</v>
      </c>
      <c r="EL7" s="39">
        <v>0.42</v>
      </c>
      <c r="EM7" s="39">
        <v>0.44</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108</v>
      </c>
      <c r="D13" t="s">
        <v>108</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Setup</cp:lastModifiedBy>
  <cp:lastPrinted>2022-01-26T00:01:37Z</cp:lastPrinted>
  <dcterms:created xsi:type="dcterms:W3CDTF">2021-12-03T06:44:43Z</dcterms:created>
  <dcterms:modified xsi:type="dcterms:W3CDTF">2022-01-26T00:05:12Z</dcterms:modified>
  <cp:category/>
</cp:coreProperties>
</file>