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lgfs01\soumu\00_財政\006_財政事情\地方公営企業関係\各種通知、照会\R03\R040113_【照会_市町村財政課1月28日（金）期限】公営企業に係る経営比較分析表（令和２年度決算）の分析等について\回答\"/>
    </mc:Choice>
  </mc:AlternateContent>
  <xr:revisionPtr revIDLastSave="0" documentId="13_ncr:1_{DB6EE49B-A19D-4370-81ED-D6C7F273F7F7}" xr6:coauthVersionLast="45" xr6:coauthVersionMax="47" xr10:uidLastSave="{00000000-0000-0000-0000-000000000000}"/>
  <workbookProtection workbookAlgorithmName="SHA-512" workbookHashValue="jFeQB1aJFRPI4rH15giYvnrXYuPhBYInkyhID17hNBy96U2YDNnnPt8GGmrwQ3Rq9Y1iMdf8IFUunKyB+Sxs2A==" workbookSaltValue="nhPMEZNchtPlegeAKrZ60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W10" i="4"/>
  <c r="I10" i="4"/>
  <c r="B10" i="4"/>
  <c r="BB8"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<sst xmlns="http://schemas.openxmlformats.org/spreadsheetml/2006/main" count="236" uniqueCount="120">
  <si>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</si>
  <si>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</si>
  <si>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</si>
  <si>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</si>
  <si>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</si>
  <si>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</si>
  <si>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</si>
  <si>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</si>
  <si>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</si>
  <si>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</si>
  <si>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</si>
  <si>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</si>
  <si>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</si>
  <si>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</si>
  <si>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</si>
  <si>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</si>
  <si>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</si>
  <si>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</si>
  <si>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</si>
  <si>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</si>
  <si>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</si>
  <si>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</si>
  <si>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</si>
  <si>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</si>
  <si>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</si>
  <si>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</si>
  <si>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</si>
  <si>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</si>
  <si>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</si>
  <si>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</si>
  <si>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</si>
  <si>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</si>
  <si>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</si>
  <si>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</si>
  <si>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</si>
  <si>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</si>
  <si>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</si>
  <si>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</si>
  <si>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</si>
  <si>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</si>
  <si>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</si>
  <si>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</si>
  <si>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</si>
  <si>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</si>
  <si>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</si>
  <si>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</si>
  <si>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</si>
  <si>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</si>
  <si>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</si>
  <si>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</si>
  <si>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</si>
  <si>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</si>
  <si>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</si>
  <si>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</si>
  <si>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</si>
  <si>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</si>
  <si>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</si>
  <si>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</si>
  <si>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</si>
  <si>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</si>
  <si>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</si>
  <si>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</si>
  <si>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</si>
  <si>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</si>
  <si>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</si>
  <si>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</si>
  <si>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</si>
  <si>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</si>
  <si>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</si>
  <si>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</si>
  <si>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</si>
  <si>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</si>
  <si>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</si>
  <si>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</si>
  <si>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</si>
  <si>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</si>
  <si>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</si>
  <si>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</si>
  <si>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</si>
  <si>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</si>
  <si>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</si>
  <si>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</si>
  <si>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</si>
  <si>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</si>
  <si>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</si>
  <si>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</si>
  <si>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</si>
  <si>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</si>
  <si>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</si>
  <si>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</si>
  <si>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</si>
  <si>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</si>
  <si>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</si>
  <si>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</si>
  <si>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</si>
  <si>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</si>
  <si>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</si>
  <si>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</si>
  <si>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</si>
  <si>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</si>
  <si>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</si>
  <si>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</si>
  <si>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</si>
  <si>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</si>
  <si>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</si>
  <si>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</si>
  <si>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</si>
  <si>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</si>
  <si>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</si>
  <si>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</si>
  <si>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</si>
  <si>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</si>
  <si>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</si>
  <si>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</si>
  <si>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</si>
  <si>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</si>
  <si>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</si>
  <si>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</si>
  <si>
    <t>　現状の経営状態は良好といえるが、規模が小さく設備更新や修繕費用を料金収入で捻出することは非常に困難と判断します。
　将来的に、施設や管路の更新時期が訪れることになりますが、一般会計繰入金に頼らざるを得ない状況になることが予想されます。可能な限り料金収入で対応できるよう長期的な計画策定が必要であり、料金の見直しも課題であります。</t>
    <phoneticPr fontId="4"/>
  </si>
  <si>
    <t>　①収益的収支比率は、単年度でみると１００％を若干下回ってしまいましたが、前年度繰越金もあることから、おおむね健全な状態であるといえます。
　また⑤経費回収率は平均より高いものの回収率が５０％を下回っております。当該施設は規模が極めて小さいことから料金収入が少なく、一般会計繰入金で補填している状況です。
　料金収入を増やすことで一般会計繰入金に頼らず対応して行くことを目指しますが、⑧水洗化率が概ね１００％と全世帯に整備されており、⑦施設利用率は横ばいのままと予想されるため、料金収入の増加は見込めない状態であります。今後料金の見直しについて検討する必要があります。
　Ｈ３年に建設されており、設備の更新も必要になることから料金の見直しを視野に入れ、長期的な計画策定が課題です。</t>
    <rPh sb="11" eb="14">
      <t>タンネンド</t>
    </rPh>
    <rPh sb="23" eb="25">
      <t>ジャッカン</t>
    </rPh>
    <rPh sb="25" eb="26">
      <t>シタ</t>
    </rPh>
    <rPh sb="37" eb="40">
      <t>ゼンネンド</t>
    </rPh>
    <rPh sb="40" eb="42">
      <t>クリコシ</t>
    </rPh>
    <rPh sb="42" eb="43">
      <t>キン</t>
    </rPh>
    <rPh sb="81" eb="83">
      <t>ヘイキン</t>
    </rPh>
    <rPh sb="85" eb="86">
      <t>タカ</t>
    </rPh>
    <rPh sb="90" eb="93">
      <t>カイシュウリツ</t>
    </rPh>
    <rPh sb="98" eb="100">
      <t>シタマワ</t>
    </rPh>
    <rPh sb="107" eb="111">
      <t>トウガイシセツ</t>
    </rPh>
    <rPh sb="134" eb="138">
      <t>イッパンカイケイ</t>
    </rPh>
    <rPh sb="138" eb="141">
      <t>クリイレキン</t>
    </rPh>
    <rPh sb="142" eb="144">
      <t>ホテン</t>
    </rPh>
    <rPh sb="148" eb="150">
      <t>ジョウキョウ</t>
    </rPh>
    <rPh sb="200" eb="201">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</si>
</sst>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C3-44C4-A19E-1726975C6763}"/>
            </c:ext>
          </c:extLst>
        </c:ser>
        <c:dLbls>
          <c:showLegendKey val="0"/>
          <c:showVal val="0"/>
          <c:showCatName val="0"/>
          <c:showSerName val="0"/>
          <c:showPercent val="0"/>
          <c:showBubbleSize val="0"/>
        </c:dLbls>
        <c:gapWidth val="150"/>
        <c:axId val="216341568"/>
        <c:axId val="21634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2C3-44C4-A19E-1726975C6763}"/>
            </c:ext>
          </c:extLst>
        </c:ser>
        <c:dLbls>
          <c:showLegendKey val="0"/>
          <c:showVal val="0"/>
          <c:showCatName val="0"/>
          <c:showSerName val="0"/>
          <c:showPercent val="0"/>
          <c:showBubbleSize val="0"/>
        </c:dLbls>
        <c:marker val="1"/>
        <c:smooth val="0"/>
        <c:axId val="216341568"/>
        <c:axId val="216342352"/>
      </c:lineChart>
      <c:dateAx>
        <c:axId val="216341568"/>
        <c:scaling>
          <c:orientation val="minMax"/>
        </c:scaling>
        <c:delete val="1"/>
        <c:axPos val="b"/>
        <c:numFmt formatCode="&quot;H&quot;yy" sourceLinked="1"/>
        <c:majorTickMark val="none"/>
        <c:minorTickMark val="none"/>
        <c:tickLblPos val="none"/>
        <c:crossAx val="216342352"/>
        <c:crosses val="autoZero"/>
        <c:auto val="1"/>
        <c:lblOffset val="100"/>
        <c:baseTimeUnit val="years"/>
      </c:dateAx>
      <c:valAx>
        <c:axId val="21634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18.52</c:v>
                </c:pt>
                <c:pt idx="1">
                  <c:v>22.22</c:v>
                </c:pt>
                <c:pt idx="2">
                  <c:v>18.52</c:v>
                </c:pt>
                <c:pt idx="3">
                  <c:v>18.52</c:v>
                </c:pt>
                <c:pt idx="4">
                  <c:v>22.22</c:v>
                </c:pt>
              </c:numCache>
            </c:numRef>
          </c:val>
          <c:extLst>
            <c:ext xmlns:c16="http://schemas.microsoft.com/office/drawing/2014/chart" uri="{C3380CC4-5D6E-409C-BE32-E72D297353CC}">
              <c16:uniqueId val="{00000000-4402-4BBA-8134-DD1147B0A40B}"/>
            </c:ext>
          </c:extLst>
        </c:ser>
        <c:dLbls>
          <c:showLegendKey val="0"/>
          <c:showVal val="0"/>
          <c:showCatName val="0"/>
          <c:showSerName val="0"/>
          <c:showPercent val="0"/>
          <c:showBubbleSize val="0"/>
        </c:dLbls>
        <c:gapWidth val="150"/>
        <c:axId val="217458560"/>
        <c:axId val="2174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c:ext xmlns:c16="http://schemas.microsoft.com/office/drawing/2014/chart" uri="{C3380CC4-5D6E-409C-BE32-E72D297353CC}">
              <c16:uniqueId val="{00000001-4402-4BBA-8134-DD1147B0A40B}"/>
            </c:ext>
          </c:extLst>
        </c:ser>
        <c:dLbls>
          <c:showLegendKey val="0"/>
          <c:showVal val="0"/>
          <c:showCatName val="0"/>
          <c:showSerName val="0"/>
          <c:showPercent val="0"/>
          <c:showBubbleSize val="0"/>
        </c:dLbls>
        <c:marker val="1"/>
        <c:smooth val="0"/>
        <c:axId val="217458560"/>
        <c:axId val="217460128"/>
      </c:lineChart>
      <c:dateAx>
        <c:axId val="217458560"/>
        <c:scaling>
          <c:orientation val="minMax"/>
        </c:scaling>
        <c:delete val="1"/>
        <c:axPos val="b"/>
        <c:numFmt formatCode="&quot;H&quot;yy" sourceLinked="1"/>
        <c:majorTickMark val="none"/>
        <c:minorTickMark val="none"/>
        <c:tickLblPos val="none"/>
        <c:crossAx val="217460128"/>
        <c:crosses val="autoZero"/>
        <c:auto val="1"/>
        <c:lblOffset val="100"/>
        <c:baseTimeUnit val="years"/>
      </c:dateAx>
      <c:valAx>
        <c:axId val="2174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97.78</c:v>
                </c:pt>
              </c:numCache>
            </c:numRef>
          </c:val>
          <c:extLst>
            <c:ext xmlns:c16="http://schemas.microsoft.com/office/drawing/2014/chart" uri="{C3380CC4-5D6E-409C-BE32-E72D297353CC}">
              <c16:uniqueId val="{00000000-460D-4312-AA0D-167842091309}"/>
            </c:ext>
          </c:extLst>
        </c:ser>
        <c:dLbls>
          <c:showLegendKey val="0"/>
          <c:showVal val="0"/>
          <c:showCatName val="0"/>
          <c:showSerName val="0"/>
          <c:showPercent val="0"/>
          <c:showBubbleSize val="0"/>
        </c:dLbls>
        <c:gapWidth val="150"/>
        <c:axId val="217239696"/>
        <c:axId val="21724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c:ext xmlns:c16="http://schemas.microsoft.com/office/drawing/2014/chart" uri="{C3380CC4-5D6E-409C-BE32-E72D297353CC}">
              <c16:uniqueId val="{00000001-460D-4312-AA0D-167842091309}"/>
            </c:ext>
          </c:extLst>
        </c:ser>
        <c:dLbls>
          <c:showLegendKey val="0"/>
          <c:showVal val="0"/>
          <c:showCatName val="0"/>
          <c:showSerName val="0"/>
          <c:showPercent val="0"/>
          <c:showBubbleSize val="0"/>
        </c:dLbls>
        <c:marker val="1"/>
        <c:smooth val="0"/>
        <c:axId val="217239696"/>
        <c:axId val="217245968"/>
      </c:lineChart>
      <c:dateAx>
        <c:axId val="217239696"/>
        <c:scaling>
          <c:orientation val="minMax"/>
        </c:scaling>
        <c:delete val="1"/>
        <c:axPos val="b"/>
        <c:numFmt formatCode="&quot;H&quot;yy" sourceLinked="1"/>
        <c:majorTickMark val="none"/>
        <c:minorTickMark val="none"/>
        <c:tickLblPos val="none"/>
        <c:crossAx val="217245968"/>
        <c:crosses val="autoZero"/>
        <c:auto val="1"/>
        <c:lblOffset val="100"/>
        <c:baseTimeUnit val="years"/>
      </c:dateAx>
      <c:valAx>
        <c:axId val="21724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3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98.88</c:v>
                </c:pt>
                <c:pt idx="1">
                  <c:v>90.63</c:v>
                </c:pt>
                <c:pt idx="2">
                  <c:v>102.79</c:v>
                </c:pt>
                <c:pt idx="3">
                  <c:v>149.30000000000001</c:v>
                </c:pt>
                <c:pt idx="4">
                  <c:v>98.32</c:v>
                </c:pt>
              </c:numCache>
            </c:numRef>
          </c:val>
          <c:extLst>
            <c:ext xmlns:c16="http://schemas.microsoft.com/office/drawing/2014/chart" uri="{C3380CC4-5D6E-409C-BE32-E72D297353CC}">
              <c16:uniqueId val="{00000000-98C7-4C22-B2D8-07BE7B7EAD97}"/>
            </c:ext>
          </c:extLst>
        </c:ser>
        <c:dLbls>
          <c:showLegendKey val="0"/>
          <c:showVal val="0"/>
          <c:showCatName val="0"/>
          <c:showSerName val="0"/>
          <c:showPercent val="0"/>
          <c:showBubbleSize val="0"/>
        </c:dLbls>
        <c:gapWidth val="150"/>
        <c:axId val="217245184"/>
        <c:axId val="21724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7-4C22-B2D8-07BE7B7EAD97}"/>
            </c:ext>
          </c:extLst>
        </c:ser>
        <c:dLbls>
          <c:showLegendKey val="0"/>
          <c:showVal val="0"/>
          <c:showCatName val="0"/>
          <c:showSerName val="0"/>
          <c:showPercent val="0"/>
          <c:showBubbleSize val="0"/>
        </c:dLbls>
        <c:marker val="1"/>
        <c:smooth val="0"/>
        <c:axId val="217245184"/>
        <c:axId val="217243224"/>
      </c:lineChart>
      <c:dateAx>
        <c:axId val="217245184"/>
        <c:scaling>
          <c:orientation val="minMax"/>
        </c:scaling>
        <c:delete val="1"/>
        <c:axPos val="b"/>
        <c:numFmt formatCode="&quot;H&quot;yy" sourceLinked="1"/>
        <c:majorTickMark val="none"/>
        <c:minorTickMark val="none"/>
        <c:tickLblPos val="none"/>
        <c:crossAx val="217243224"/>
        <c:crosses val="autoZero"/>
        <c:auto val="1"/>
        <c:lblOffset val="100"/>
        <c:baseTimeUnit val="years"/>
      </c:dateAx>
      <c:valAx>
        <c:axId val="21724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54-4428-A154-A6686881F7B9}"/>
            </c:ext>
          </c:extLst>
        </c:ser>
        <c:dLbls>
          <c:showLegendKey val="0"/>
          <c:showVal val="0"/>
          <c:showCatName val="0"/>
          <c:showSerName val="0"/>
          <c:showPercent val="0"/>
          <c:showBubbleSize val="0"/>
        </c:dLbls>
        <c:gapWidth val="150"/>
        <c:axId val="217244400"/>
        <c:axId val="2172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54-4428-A154-A6686881F7B9}"/>
            </c:ext>
          </c:extLst>
        </c:ser>
        <c:dLbls>
          <c:showLegendKey val="0"/>
          <c:showVal val="0"/>
          <c:showCatName val="0"/>
          <c:showSerName val="0"/>
          <c:showPercent val="0"/>
          <c:showBubbleSize val="0"/>
        </c:dLbls>
        <c:marker val="1"/>
        <c:smooth val="0"/>
        <c:axId val="217244400"/>
        <c:axId val="217240480"/>
      </c:lineChart>
      <c:dateAx>
        <c:axId val="217244400"/>
        <c:scaling>
          <c:orientation val="minMax"/>
        </c:scaling>
        <c:delete val="1"/>
        <c:axPos val="b"/>
        <c:numFmt formatCode="&quot;H&quot;yy" sourceLinked="1"/>
        <c:majorTickMark val="none"/>
        <c:minorTickMark val="none"/>
        <c:tickLblPos val="none"/>
        <c:crossAx val="217240480"/>
        <c:crosses val="autoZero"/>
        <c:auto val="1"/>
        <c:lblOffset val="100"/>
        <c:baseTimeUnit val="years"/>
      </c:dateAx>
      <c:valAx>
        <c:axId val="2172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8A-4AE9-9027-C4793632F2E6}"/>
            </c:ext>
          </c:extLst>
        </c:ser>
        <c:dLbls>
          <c:showLegendKey val="0"/>
          <c:showVal val="0"/>
          <c:showCatName val="0"/>
          <c:showSerName val="0"/>
          <c:showPercent val="0"/>
          <c:showBubbleSize val="0"/>
        </c:dLbls>
        <c:gapWidth val="150"/>
        <c:axId val="217242440"/>
        <c:axId val="21724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8A-4AE9-9027-C4793632F2E6}"/>
            </c:ext>
          </c:extLst>
        </c:ser>
        <c:dLbls>
          <c:showLegendKey val="0"/>
          <c:showVal val="0"/>
          <c:showCatName val="0"/>
          <c:showSerName val="0"/>
          <c:showPercent val="0"/>
          <c:showBubbleSize val="0"/>
        </c:dLbls>
        <c:marker val="1"/>
        <c:smooth val="0"/>
        <c:axId val="217242440"/>
        <c:axId val="217244008"/>
      </c:lineChart>
      <c:dateAx>
        <c:axId val="217242440"/>
        <c:scaling>
          <c:orientation val="minMax"/>
        </c:scaling>
        <c:delete val="1"/>
        <c:axPos val="b"/>
        <c:numFmt formatCode="&quot;H&quot;yy" sourceLinked="1"/>
        <c:majorTickMark val="none"/>
        <c:minorTickMark val="none"/>
        <c:tickLblPos val="none"/>
        <c:crossAx val="217244008"/>
        <c:crosses val="autoZero"/>
        <c:auto val="1"/>
        <c:lblOffset val="100"/>
        <c:baseTimeUnit val="years"/>
      </c:dateAx>
      <c:valAx>
        <c:axId val="21724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55-4EF4-8102-65194EC74079}"/>
            </c:ext>
          </c:extLst>
        </c:ser>
        <c:dLbls>
          <c:showLegendKey val="0"/>
          <c:showVal val="0"/>
          <c:showCatName val="0"/>
          <c:showSerName val="0"/>
          <c:showPercent val="0"/>
          <c:showBubbleSize val="0"/>
        </c:dLbls>
        <c:gapWidth val="150"/>
        <c:axId val="217241264"/>
        <c:axId val="21724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55-4EF4-8102-65194EC74079}"/>
            </c:ext>
          </c:extLst>
        </c:ser>
        <c:dLbls>
          <c:showLegendKey val="0"/>
          <c:showVal val="0"/>
          <c:showCatName val="0"/>
          <c:showSerName val="0"/>
          <c:showPercent val="0"/>
          <c:showBubbleSize val="0"/>
        </c:dLbls>
        <c:marker val="1"/>
        <c:smooth val="0"/>
        <c:axId val="217241264"/>
        <c:axId val="217241656"/>
      </c:lineChart>
      <c:dateAx>
        <c:axId val="217241264"/>
        <c:scaling>
          <c:orientation val="minMax"/>
        </c:scaling>
        <c:delete val="1"/>
        <c:axPos val="b"/>
        <c:numFmt formatCode="&quot;H&quot;yy" sourceLinked="1"/>
        <c:majorTickMark val="none"/>
        <c:minorTickMark val="none"/>
        <c:tickLblPos val="none"/>
        <c:crossAx val="217241656"/>
        <c:crosses val="autoZero"/>
        <c:auto val="1"/>
        <c:lblOffset val="100"/>
        <c:baseTimeUnit val="years"/>
      </c:dateAx>
      <c:valAx>
        <c:axId val="21724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05-4C1B-8336-44381F725254}"/>
            </c:ext>
          </c:extLst>
        </c:ser>
        <c:dLbls>
          <c:showLegendKey val="0"/>
          <c:showVal val="0"/>
          <c:showCatName val="0"/>
          <c:showSerName val="0"/>
          <c:showPercent val="0"/>
          <c:showBubbleSize val="0"/>
        </c:dLbls>
        <c:gapWidth val="150"/>
        <c:axId val="217454640"/>
        <c:axId val="2174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05-4C1B-8336-44381F725254}"/>
            </c:ext>
          </c:extLst>
        </c:ser>
        <c:dLbls>
          <c:showLegendKey val="0"/>
          <c:showVal val="0"/>
          <c:showCatName val="0"/>
          <c:showSerName val="0"/>
          <c:showPercent val="0"/>
          <c:showBubbleSize val="0"/>
        </c:dLbls>
        <c:marker val="1"/>
        <c:smooth val="0"/>
        <c:axId val="217454640"/>
        <c:axId val="217453856"/>
      </c:lineChart>
      <c:dateAx>
        <c:axId val="217454640"/>
        <c:scaling>
          <c:orientation val="minMax"/>
        </c:scaling>
        <c:delete val="1"/>
        <c:axPos val="b"/>
        <c:numFmt formatCode="&quot;H&quot;yy" sourceLinked="1"/>
        <c:majorTickMark val="none"/>
        <c:minorTickMark val="none"/>
        <c:tickLblPos val="none"/>
        <c:crossAx val="217453856"/>
        <c:crosses val="autoZero"/>
        <c:auto val="1"/>
        <c:lblOffset val="100"/>
        <c:baseTimeUnit val="years"/>
      </c:dateAx>
      <c:valAx>
        <c:axId val="2174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0B-4ACC-B808-B6CFB4C80873}"/>
            </c:ext>
          </c:extLst>
        </c:ser>
        <c:dLbls>
          <c:showLegendKey val="0"/>
          <c:showVal val="0"/>
          <c:showCatName val="0"/>
          <c:showSerName val="0"/>
          <c:showPercent val="0"/>
          <c:showBubbleSize val="0"/>
        </c:dLbls>
        <c:gapWidth val="150"/>
        <c:axId val="217458952"/>
        <c:axId val="21745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c:ext xmlns:c16="http://schemas.microsoft.com/office/drawing/2014/chart" uri="{C3380CC4-5D6E-409C-BE32-E72D297353CC}">
              <c16:uniqueId val="{00000001-4B0B-4ACC-B808-B6CFB4C80873}"/>
            </c:ext>
          </c:extLst>
        </c:ser>
        <c:dLbls>
          <c:showLegendKey val="0"/>
          <c:showVal val="0"/>
          <c:showCatName val="0"/>
          <c:showSerName val="0"/>
          <c:showPercent val="0"/>
          <c:showBubbleSize val="0"/>
        </c:dLbls>
        <c:marker val="1"/>
        <c:smooth val="0"/>
        <c:axId val="217458952"/>
        <c:axId val="217459344"/>
      </c:lineChart>
      <c:dateAx>
        <c:axId val="217458952"/>
        <c:scaling>
          <c:orientation val="minMax"/>
        </c:scaling>
        <c:delete val="1"/>
        <c:axPos val="b"/>
        <c:numFmt formatCode="&quot;H&quot;yy" sourceLinked="1"/>
        <c:majorTickMark val="none"/>
        <c:minorTickMark val="none"/>
        <c:tickLblPos val="none"/>
        <c:crossAx val="217459344"/>
        <c:crosses val="autoZero"/>
        <c:auto val="1"/>
        <c:lblOffset val="100"/>
        <c:baseTimeUnit val="years"/>
      </c:dateAx>
      <c:valAx>
        <c:axId val="21745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54.17</c:v>
                </c:pt>
                <c:pt idx="1">
                  <c:v>46.65</c:v>
                </c:pt>
                <c:pt idx="2">
                  <c:v>42.73</c:v>
                </c:pt>
                <c:pt idx="3">
                  <c:v>54.7</c:v>
                </c:pt>
                <c:pt idx="4">
                  <c:v>45.77</c:v>
                </c:pt>
              </c:numCache>
            </c:numRef>
          </c:val>
          <c:extLst>
            <c:ext xmlns:c16="http://schemas.microsoft.com/office/drawing/2014/chart" uri="{C3380CC4-5D6E-409C-BE32-E72D297353CC}">
              <c16:uniqueId val="{00000000-FBC8-4DCD-AC49-56DEAB15D98C}"/>
            </c:ext>
          </c:extLst>
        </c:ser>
        <c:dLbls>
          <c:showLegendKey val="0"/>
          <c:showVal val="0"/>
          <c:showCatName val="0"/>
          <c:showSerName val="0"/>
          <c:showPercent val="0"/>
          <c:showBubbleSize val="0"/>
        </c:dLbls>
        <c:gapWidth val="150"/>
        <c:axId val="217455424"/>
        <c:axId val="21745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c:ext xmlns:c16="http://schemas.microsoft.com/office/drawing/2014/chart" uri="{C3380CC4-5D6E-409C-BE32-E72D297353CC}">
              <c16:uniqueId val="{00000001-FBC8-4DCD-AC49-56DEAB15D98C}"/>
            </c:ext>
          </c:extLst>
        </c:ser>
        <c:dLbls>
          <c:showLegendKey val="0"/>
          <c:showVal val="0"/>
          <c:showCatName val="0"/>
          <c:showSerName val="0"/>
          <c:showPercent val="0"/>
          <c:showBubbleSize val="0"/>
        </c:dLbls>
        <c:marker val="1"/>
        <c:smooth val="0"/>
        <c:axId val="217455424"/>
        <c:axId val="217455816"/>
      </c:lineChart>
      <c:dateAx>
        <c:axId val="217455424"/>
        <c:scaling>
          <c:orientation val="minMax"/>
        </c:scaling>
        <c:delete val="1"/>
        <c:axPos val="b"/>
        <c:numFmt formatCode="&quot;H&quot;yy" sourceLinked="1"/>
        <c:majorTickMark val="none"/>
        <c:minorTickMark val="none"/>
        <c:tickLblPos val="none"/>
        <c:crossAx val="217455816"/>
        <c:crosses val="autoZero"/>
        <c:auto val="1"/>
        <c:lblOffset val="100"/>
        <c:baseTimeUnit val="years"/>
      </c:dateAx>
      <c:valAx>
        <c:axId val="21745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633.77</c:v>
                </c:pt>
                <c:pt idx="1">
                  <c:v>679.24</c:v>
                </c:pt>
                <c:pt idx="2">
                  <c:v>808.79</c:v>
                </c:pt>
                <c:pt idx="3">
                  <c:v>630.77</c:v>
                </c:pt>
                <c:pt idx="4">
                  <c:v>627</c:v>
                </c:pt>
              </c:numCache>
            </c:numRef>
          </c:val>
          <c:extLst>
            <c:ext xmlns:c16="http://schemas.microsoft.com/office/drawing/2014/chart" uri="{C3380CC4-5D6E-409C-BE32-E72D297353CC}">
              <c16:uniqueId val="{00000000-946A-4741-8BDF-93134EFC211E}"/>
            </c:ext>
          </c:extLst>
        </c:ser>
        <c:dLbls>
          <c:showLegendKey val="0"/>
          <c:showVal val="0"/>
          <c:showCatName val="0"/>
          <c:showSerName val="0"/>
          <c:showPercent val="0"/>
          <c:showBubbleSize val="0"/>
        </c:dLbls>
        <c:gapWidth val="150"/>
        <c:axId val="217457384"/>
        <c:axId val="21745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c:ext xmlns:c16="http://schemas.microsoft.com/office/drawing/2014/chart" uri="{C3380CC4-5D6E-409C-BE32-E72D297353CC}">
              <c16:uniqueId val="{00000001-946A-4741-8BDF-93134EFC211E}"/>
            </c:ext>
          </c:extLst>
        </c:ser>
        <c:dLbls>
          <c:showLegendKey val="0"/>
          <c:showVal val="0"/>
          <c:showCatName val="0"/>
          <c:showSerName val="0"/>
          <c:showPercent val="0"/>
          <c:showBubbleSize val="0"/>
        </c:dLbls>
        <c:marker val="1"/>
        <c:smooth val="0"/>
        <c:axId val="217457384"/>
        <c:axId val="217459736"/>
      </c:lineChart>
      <c:dateAx>
        <c:axId val="217457384"/>
        <c:scaling>
          <c:orientation val="minMax"/>
        </c:scaling>
        <c:delete val="1"/>
        <c:axPos val="b"/>
        <c:numFmt formatCode="&quot;H&quot;yy" sourceLinked="1"/>
        <c:majorTickMark val="none"/>
        <c:minorTickMark val="none"/>
        <c:tickLblPos val="none"/>
        <c:crossAx val="217459736"/>
        <c:crosses val="autoZero"/>
        <c:auto val="1"/>
        <c:lblOffset val="100"/>
        <c:baseTimeUnit val="years"/>
      </c:dateAx>
      <c:valAx>
        <c:axId val="21745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天栄村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5515</v>
      </c>
      <c r="AM8" s="51"/>
      <c r="AN8" s="51"/>
      <c r="AO8" s="51"/>
      <c r="AP8" s="51"/>
      <c r="AQ8" s="51"/>
      <c r="AR8" s="51"/>
      <c r="AS8" s="51"/>
      <c r="AT8" s="46">
        <f>データ!T6</f>
        <v>225.52</v>
      </c>
      <c r="AU8" s="46"/>
      <c r="AV8" s="46"/>
      <c r="AW8" s="46"/>
      <c r="AX8" s="46"/>
      <c r="AY8" s="46"/>
      <c r="AZ8" s="46"/>
      <c r="BA8" s="46"/>
      <c r="BB8" s="46">
        <f>データ!U6</f>
        <v>24.45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0.82</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45</v>
      </c>
      <c r="AM10" s="51"/>
      <c r="AN10" s="51"/>
      <c r="AO10" s="51"/>
      <c r="AP10" s="51"/>
      <c r="AQ10" s="51"/>
      <c r="AR10" s="51"/>
      <c r="AS10" s="51"/>
      <c r="AT10" s="46">
        <f>データ!W6</f>
        <v>0.03</v>
      </c>
      <c r="AU10" s="46"/>
      <c r="AV10" s="46"/>
      <c r="AW10" s="46"/>
      <c r="AX10" s="46"/>
      <c r="AY10" s="46"/>
      <c r="AZ10" s="46"/>
      <c r="BA10" s="46"/>
      <c r="BB10" s="46">
        <f>データ!X6</f>
        <v>1500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44</v>
      </c>
      <c r="N86" s="26" t="s">
        <v>44</v>
      </c>
      <c r="O86" s="26" t="str">
        <f>データ!EO6</f>
        <v>【0.00】</v>
      </c>
    </row>
  </sheetData>
  <sheetProtection algorithmName="SHA-512" hashValue="OpZ9SBOa7+jSOoiNeBllupnjhGq/QYKe55OdyvbFDsQxmlCUxCd6+l8ReYWGO9GCBdnryyL2YSBNxHqpWbqE/w==" saltValue="XWpd34HedgqeVdRcf6f4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73440</v>
      </c>
      <c r="D6" s="33">
        <f t="shared" si="3"/>
        <v>47</v>
      </c>
      <c r="E6" s="33">
        <f t="shared" si="3"/>
        <v>17</v>
      </c>
      <c r="F6" s="33">
        <f t="shared" si="3"/>
        <v>8</v>
      </c>
      <c r="G6" s="33">
        <f t="shared" si="3"/>
        <v>0</v>
      </c>
      <c r="H6" s="33" t="str">
        <f t="shared" si="3"/>
        <v>福島県　天栄村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0.82</v>
      </c>
      <c r="Q6" s="34">
        <f t="shared" si="3"/>
        <v>100</v>
      </c>
      <c r="R6" s="34">
        <f t="shared" si="3"/>
        <v>3850</v>
      </c>
      <c r="S6" s="34">
        <f t="shared" si="3"/>
        <v>5515</v>
      </c>
      <c r="T6" s="34">
        <f t="shared" si="3"/>
        <v>225.52</v>
      </c>
      <c r="U6" s="34">
        <f t="shared" si="3"/>
        <v>24.45</v>
      </c>
      <c r="V6" s="34">
        <f t="shared" si="3"/>
        <v>45</v>
      </c>
      <c r="W6" s="34">
        <f t="shared" si="3"/>
        <v>0.03</v>
      </c>
      <c r="X6" s="34">
        <f t="shared" si="3"/>
        <v>1500</v>
      </c>
      <c r="Y6" s="35">
        <f>IF(Y7="",NA(),Y7)</f>
        <v>98.88</v>
      </c>
      <c r="Z6" s="35">
        <f t="shared" ref="Z6:AH6" si="4">IF(Z7="",NA(),Z7)</f>
        <v>90.63</v>
      </c>
      <c r="AA6" s="35">
        <f t="shared" si="4"/>
        <v>102.79</v>
      </c>
      <c r="AB6" s="35">
        <f t="shared" si="4"/>
        <v>149.30000000000001</v>
      </c>
      <c r="AC6" s="35">
        <f t="shared" si="4"/>
        <v>98.32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274.07</v>
      </c>
      <c r="BL6" s="35">
        <f t="shared" si="7"/>
        <v>243.02</v>
      </c>
      <c r="BM6" s="35">
        <f t="shared" si="7"/>
        <v>196.19</v>
      </c>
      <c r="BN6" s="35">
        <f t="shared" si="7"/>
        <v>129.4</v>
      </c>
      <c r="BO6" s="35">
        <f t="shared" si="7"/>
        <v>126.26</v>
      </c>
      <c r="BP6" s="34" t="str">
        <f>IF(BP7="","",IF(BP7="-","【-】","【"&amp;SUBSTITUTE(TEXT(BP7,"#,##0.00"),"-","△")&amp;"】"))</f>
        <v>【126.26】</v>
      </c>
      <c r="BQ6" s="35">
        <f>IF(BQ7="",NA(),BQ7)</f>
        <v>54.17</v>
      </c>
      <c r="BR6" s="35">
        <f t="shared" ref="BR6:BZ6" si="8">IF(BR7="",NA(),BR7)</f>
        <v>46.65</v>
      </c>
      <c r="BS6" s="35">
        <f t="shared" si="8"/>
        <v>42.73</v>
      </c>
      <c r="BT6" s="35">
        <f t="shared" si="8"/>
        <v>54.7</v>
      </c>
      <c r="BU6" s="35">
        <f t="shared" si="8"/>
        <v>45.77</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633.77</v>
      </c>
      <c r="CC6" s="35">
        <f t="shared" ref="CC6:CK6" si="9">IF(CC7="",NA(),CC7)</f>
        <v>679.24</v>
      </c>
      <c r="CD6" s="35">
        <f t="shared" si="9"/>
        <v>808.79</v>
      </c>
      <c r="CE6" s="35">
        <f t="shared" si="9"/>
        <v>630.77</v>
      </c>
      <c r="CF6" s="35">
        <f t="shared" si="9"/>
        <v>627</v>
      </c>
      <c r="CG6" s="35">
        <f t="shared" si="9"/>
        <v>514.20000000000005</v>
      </c>
      <c r="CH6" s="35">
        <f t="shared" si="9"/>
        <v>456.7</v>
      </c>
      <c r="CI6" s="35">
        <f t="shared" si="9"/>
        <v>485</v>
      </c>
      <c r="CJ6" s="35">
        <f t="shared" si="9"/>
        <v>501.56</v>
      </c>
      <c r="CK6" s="35">
        <f t="shared" si="9"/>
        <v>528.78</v>
      </c>
      <c r="CL6" s="34" t="str">
        <f>IF(CL7="","",IF(CL7="-","【-】","【"&amp;SUBSTITUTE(TEXT(CL7,"#,##0.00"),"-","△")&amp;"】"))</f>
        <v>【528.78】</v>
      </c>
      <c r="CM6" s="35">
        <f>IF(CM7="",NA(),CM7)</f>
        <v>18.52</v>
      </c>
      <c r="CN6" s="35">
        <f t="shared" ref="CN6:CV6" si="10">IF(CN7="",NA(),CN7)</f>
        <v>22.22</v>
      </c>
      <c r="CO6" s="35">
        <f t="shared" si="10"/>
        <v>18.52</v>
      </c>
      <c r="CP6" s="35">
        <f t="shared" si="10"/>
        <v>18.52</v>
      </c>
      <c r="CQ6" s="35">
        <f t="shared" si="10"/>
        <v>22.22</v>
      </c>
      <c r="CR6" s="35">
        <f t="shared" si="10"/>
        <v>27.55</v>
      </c>
      <c r="CS6" s="35">
        <f t="shared" si="10"/>
        <v>27.26</v>
      </c>
      <c r="CT6" s="35">
        <f t="shared" si="10"/>
        <v>27.09</v>
      </c>
      <c r="CU6" s="35">
        <f t="shared" si="10"/>
        <v>26.64</v>
      </c>
      <c r="CV6" s="35">
        <f t="shared" si="10"/>
        <v>26.11</v>
      </c>
      <c r="CW6" s="34" t="str">
        <f>IF(CW7="","",IF(CW7="-","【-】","【"&amp;SUBSTITUTE(TEXT(CW7,"#,##0.00"),"-","△")&amp;"】"))</f>
        <v>【26.11】</v>
      </c>
      <c r="CX6" s="35">
        <f>IF(CX7="",NA(),CX7)</f>
        <v>100</v>
      </c>
      <c r="CY6" s="35">
        <f t="shared" ref="CY6:DG6" si="11">IF(CY7="",NA(),CY7)</f>
        <v>100</v>
      </c>
      <c r="CZ6" s="35">
        <f t="shared" si="11"/>
        <v>100</v>
      </c>
      <c r="DA6" s="35">
        <f t="shared" si="11"/>
        <v>100</v>
      </c>
      <c r="DB6" s="35">
        <f t="shared" si="11"/>
        <v>97.78</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73440</v>
      </c>
      <c r="D7" s="37">
        <v>47</v>
      </c>
      <c r="E7" s="37">
        <v>17</v>
      </c>
      <c r="F7" s="37">
        <v>8</v>
      </c>
      <c r="G7" s="37">
        <v>0</v>
      </c>
      <c r="H7" s="37" t="s">
        <v>98</v>
      </c>
      <c r="I7" s="37" t="s">
        <v>99</v>
      </c>
      <c r="J7" s="37" t="s">
        <v>100</v>
      </c>
      <c r="K7" s="37" t="s">
        <v>101</v>
      </c>
      <c r="L7" s="37" t="s">
        <v>102</v>
      </c>
      <c r="M7" s="37" t="s">
        <v>103</v>
      </c>
      <c r="N7" s="38" t="s">
        <v>104</v>
      </c>
      <c r="O7" s="38" t="s">
        <v>105</v>
      </c>
      <c r="P7" s="38">
        <v>0.82</v>
      </c>
      <c r="Q7" s="38">
        <v>100</v>
      </c>
      <c r="R7" s="38">
        <v>3850</v>
      </c>
      <c r="S7" s="38">
        <v>5515</v>
      </c>
      <c r="T7" s="38">
        <v>225.52</v>
      </c>
      <c r="U7" s="38">
        <v>24.45</v>
      </c>
      <c r="V7" s="38">
        <v>45</v>
      </c>
      <c r="W7" s="38">
        <v>0.03</v>
      </c>
      <c r="X7" s="38">
        <v>1500</v>
      </c>
      <c r="Y7" s="38">
        <v>98.88</v>
      </c>
      <c r="Z7" s="38">
        <v>90.63</v>
      </c>
      <c r="AA7" s="38">
        <v>102.79</v>
      </c>
      <c r="AB7" s="38">
        <v>149.30000000000001</v>
      </c>
      <c r="AC7" s="38">
        <v>98.32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274.07</v>
      </c>
      <c r="BL7" s="38">
        <v>243.02</v>
      </c>
      <c r="BM7" s="38">
        <v>196.19</v>
      </c>
      <c r="BN7" s="38">
        <v>129.4</v>
      </c>
      <c r="BO7" s="38">
        <v>126.26</v>
      </c>
      <c r="BP7" s="38">
        <v>126.26</v>
      </c>
      <c r="BQ7" s="38">
        <v>54.17</v>
      </c>
      <c r="BR7" s="38">
        <v>46.65</v>
      </c>
      <c r="BS7" s="38">
        <v>42.73</v>
      </c>
      <c r="BT7" s="38">
        <v>54.7</v>
      </c>
      <c r="BU7" s="38">
        <v>45.77</v>
      </c>
      <c r="BV7" s="38">
        <v>37.06</v>
      </c>
      <c r="BW7" s="38">
        <v>41.35</v>
      </c>
      <c r="BX7" s="38">
        <v>39.07</v>
      </c>
      <c r="BY7" s="38">
        <v>38.409999999999997</v>
      </c>
      <c r="BZ7" s="38">
        <v>35.869999999999997</v>
      </c>
      <c r="CA7" s="38">
        <v>35.869999999999997</v>
      </c>
      <c r="CB7" s="38">
        <v>633.77</v>
      </c>
      <c r="CC7" s="38">
        <v>679.24</v>
      </c>
      <c r="CD7" s="38">
        <v>808.79</v>
      </c>
      <c r="CE7" s="38">
        <v>630.77</v>
      </c>
      <c r="CF7" s="38">
        <v>627</v>
      </c>
      <c r="CG7" s="38">
        <v>514.20000000000005</v>
      </c>
      <c r="CH7" s="38">
        <v>456.7</v>
      </c>
      <c r="CI7" s="38">
        <v>485</v>
      </c>
      <c r="CJ7" s="38">
        <v>501.56</v>
      </c>
      <c r="CK7" s="38">
        <v>528.78</v>
      </c>
      <c r="CL7" s="38">
        <v>528.78</v>
      </c>
      <c r="CM7" s="38">
        <v>18.52</v>
      </c>
      <c r="CN7" s="38">
        <v>22.22</v>
      </c>
      <c r="CO7" s="38">
        <v>18.52</v>
      </c>
      <c r="CP7" s="38">
        <v>18.52</v>
      </c>
      <c r="CQ7" s="38">
        <v>22.22</v>
      </c>
      <c r="CR7" s="38">
        <v>27.55</v>
      </c>
      <c r="CS7" s="38">
        <v>27.26</v>
      </c>
      <c r="CT7" s="38">
        <v>27.09</v>
      </c>
      <c r="CU7" s="38">
        <v>26.64</v>
      </c>
      <c r="CV7" s="38">
        <v>26.11</v>
      </c>
      <c r="CW7" s="38">
        <v>26.11</v>
      </c>
      <c r="CX7" s="38">
        <v>100</v>
      </c>
      <c r="CY7" s="38">
        <v>100</v>
      </c>
      <c r="CZ7" s="38">
        <v>100</v>
      </c>
      <c r="DA7" s="38">
        <v>100</v>
      </c>
      <c r="DB7" s="38">
        <v>97.78</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2022-01-27T23:43:26Z</cp:lastPrinted>
  <dcterms:created xsi:type="dcterms:W3CDTF">2021-12-03T08:07:15Z</dcterms:created>
  <dcterms:modified xsi:type="dcterms:W3CDTF">2022-01-27T23:43:27Z</dcterms:modified>
  <cp:category/>
</cp:coreProperties>
</file>