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kawara_kana\Desktop\検討事項\【照会_市町村財政課1月28日（金）期限】公営企業に係る経営比較分析表（令和２年度決算）の分析等について\"/>
    </mc:Choice>
  </mc:AlternateContent>
  <workbookProtection workbookAlgorithmName="SHA-512" workbookHashValue="gdEHNQv9jJLU9SuIC/4U2V9qZCMSBbl8MTOJ1dplLyf74dr3WvtOuuql8fw4aq7x1Crtun4niqu/qhrK+oOEgw==" workbookSaltValue="6EzR4ip4ccncQ3LnoAH4Q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<sst xmlns="http://schemas.openxmlformats.org/spreadsheetml/2006/main" count="228" uniqueCount="112">
  <si>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</si>
  <si>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</si>
  <si>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</si>
  <si>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</si>
  <si>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</si>
  <si>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</si>
  <si>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</si>
  <si>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</si>
  <si>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</si>
  <si>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</si>
  <si>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</si>
  <si>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</si>
  <si>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</si>
  <si>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</si>
  <si>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</si>
  <si>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</si>
  <si>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</si>
  <si>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</si>
  <si>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</si>
  <si>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</si>
  <si>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</si>
  <si>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</si>
  <si>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</si>
  <si>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</si>
  <si>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</si>
  <si>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</si>
  <si>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</si>
  <si>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</si>
  <si>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</si>
  <si>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</si>
  <si>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</si>
  <si>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</si>
  <si>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</si>
  <si>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</si>
  <si>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</si>
  <si>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</si>
  <si>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</si>
  <si>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</si>
  <si>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</si>
  <si>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</si>
  <si>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</si>
  <si>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</si>
  <si>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</si>
  <si>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</si>
  <si>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</si>
  <si>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</si>
  <si>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</si>
  <si>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</si>
  <si>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</si>
  <si>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</si>
  <si>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</si>
  <si>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</si>
  <si>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</si>
  <si>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</si>
  <si>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</si>
  <si>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</si>
  <si>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</si>
  <si>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</si>
  <si>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</si>
  <si>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</si>
  <si>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</si>
  <si>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</si>
  <si>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</si>
  <si>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</si>
  <si>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</si>
  <si>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</si>
  <si>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</si>
  <si>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</si>
  <si>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</si>
  <si>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</si>
  <si>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</si>
  <si>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</si>
  <si>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</si>
  <si>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</si>
  <si>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</si>
  <si>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</si>
  <si>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</si>
  <si>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</si>
  <si>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</si>
  <si>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</si>
  <si>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</si>
  <si>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</si>
  <si>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</si>
  <si>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</si>
  <si>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</si>
  <si>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</si>
  <si>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</si>
  <si>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</si>
  <si>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</si>
  <si>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</si>
  <si>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</si>
  <si>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</si>
  <si>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</si>
  <si>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</si>
  <si>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</si>
  <si>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</si>
  <si>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</si>
  <si>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</si>
  <si>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</si>
  <si>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</si>
  <si>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</si>
  <si>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</si>
  <si>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</si>
  <si>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</si>
  <si>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</si>
  <si>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</si>
  <si>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</si>
  <si>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</si>
  <si>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</si>
  <si>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■経営の健全性について、現時点では良好な経営を維持しております。
■施設関連が創設期よりかなり年数が経過しており、特に高度成長期に建設された多くの施設が老朽化を迎えていることから、計画的な施設整備や更新が必要であると考えられます。
■また、現在進行中の第５次拡張事業にかかる事業費が嵩むことから、企業債負担が大きく影響してくることは間違いなく、料金見直しなど財源確保に努めることが重要となります。
施設の効率性を高めながら、将来の運営体制のあり方についても検討していく必要があり、健全な事業運営が継続できるように取り組んでいきます。</t>
    <rPh sb="1" eb="3">
      <t>ケイエイ</t>
    </rPh>
    <rPh sb="4" eb="7">
      <t>ケンゼンセイ</t>
    </rPh>
    <rPh sb="12" eb="15">
      <t>ゲンジテン</t>
    </rPh>
    <rPh sb="17" eb="19">
      <t>リョウコウ</t>
    </rPh>
    <rPh sb="20" eb="22">
      <t>ケイエイ</t>
    </rPh>
    <rPh sb="23" eb="25">
      <t>イジ</t>
    </rPh>
    <rPh sb="34" eb="36">
      <t>シセツ</t>
    </rPh>
    <rPh sb="36" eb="38">
      <t>カンレン</t>
    </rPh>
    <rPh sb="39" eb="42">
      <t>ソウセツキ</t>
    </rPh>
    <rPh sb="47" eb="49">
      <t>ネンスウ</t>
    </rPh>
    <rPh sb="50" eb="52">
      <t>ケイカ</t>
    </rPh>
    <rPh sb="57" eb="58">
      <t>トク</t>
    </rPh>
    <rPh sb="59" eb="61">
      <t>コウド</t>
    </rPh>
    <rPh sb="61" eb="64">
      <t>セイチョウキ</t>
    </rPh>
    <rPh sb="65" eb="67">
      <t>ケンセツ</t>
    </rPh>
    <rPh sb="70" eb="71">
      <t>オオ</t>
    </rPh>
    <rPh sb="73" eb="75">
      <t>シセツ</t>
    </rPh>
    <rPh sb="76" eb="79">
      <t>ロウキュウカ</t>
    </rPh>
    <rPh sb="80" eb="81">
      <t>ムカ</t>
    </rPh>
    <rPh sb="90" eb="93">
      <t>ケイカクテキ</t>
    </rPh>
    <rPh sb="94" eb="96">
      <t>シセツ</t>
    </rPh>
    <rPh sb="96" eb="98">
      <t>セイビ</t>
    </rPh>
    <rPh sb="99" eb="101">
      <t>コウシン</t>
    </rPh>
    <rPh sb="102" eb="104">
      <t>ヒツヨウ</t>
    </rPh>
    <rPh sb="108" eb="109">
      <t>カンガ</t>
    </rPh>
    <rPh sb="120" eb="122">
      <t>ゲンザイ</t>
    </rPh>
    <rPh sb="122" eb="125">
      <t>シンコウチュウ</t>
    </rPh>
    <rPh sb="126" eb="127">
      <t>ダイ</t>
    </rPh>
    <rPh sb="128" eb="129">
      <t>ジ</t>
    </rPh>
    <rPh sb="129" eb="133">
      <t>カクチョウジギョウ</t>
    </rPh>
    <rPh sb="137" eb="140">
      <t>ジギョウヒ</t>
    </rPh>
    <rPh sb="141" eb="142">
      <t>カサ</t>
    </rPh>
    <rPh sb="148" eb="150">
      <t>キギョウ</t>
    </rPh>
    <rPh sb="150" eb="151">
      <t>サイ</t>
    </rPh>
    <rPh sb="151" eb="153">
      <t>フタン</t>
    </rPh>
    <rPh sb="154" eb="155">
      <t>オオ</t>
    </rPh>
    <rPh sb="157" eb="159">
      <t>エイキョウ</t>
    </rPh>
    <rPh sb="166" eb="168">
      <t>マチガ</t>
    </rPh>
    <rPh sb="172" eb="174">
      <t>リョウキン</t>
    </rPh>
    <rPh sb="174" eb="176">
      <t>ミナオ</t>
    </rPh>
    <rPh sb="179" eb="183">
      <t>ザイゲンカクホ</t>
    </rPh>
    <rPh sb="184" eb="185">
      <t>ツト</t>
    </rPh>
    <rPh sb="190" eb="192">
      <t>ジュウヨウ</t>
    </rPh>
    <rPh sb="199" eb="201">
      <t>シセツ</t>
    </rPh>
    <rPh sb="202" eb="205">
      <t>コウリツセイ</t>
    </rPh>
    <rPh sb="206" eb="207">
      <t>タカ</t>
    </rPh>
    <rPh sb="212" eb="214">
      <t>ショウライ</t>
    </rPh>
    <rPh sb="215" eb="217">
      <t>ウンエイ</t>
    </rPh>
    <rPh sb="217" eb="219">
      <t>タイセイ</t>
    </rPh>
    <rPh sb="222" eb="223">
      <t>カタ</t>
    </rPh>
    <rPh sb="228" eb="230">
      <t>ケントウ</t>
    </rPh>
    <rPh sb="234" eb="236">
      <t>ヒツヨウ</t>
    </rPh>
    <rPh sb="240" eb="242">
      <t>ケンゼン</t>
    </rPh>
    <rPh sb="243" eb="247">
      <t>ジギョウウンエイ</t>
    </rPh>
    <rPh sb="248" eb="250">
      <t>ケイゾク</t>
    </rPh>
    <rPh sb="256" eb="257">
      <t>ト</t>
    </rPh>
    <rPh sb="258" eb="259">
      <t>ク</t>
    </rPh>
    <phoneticPr fontId="4"/>
  </si>
  <si>
    <t>■有形固定資産減価償却率は、類似団体平均値を上回っており、年々増加しており、資産の老朽化が進んでいると読み取れます。
■管路経年化率は、全国平均値及び類似団体平均値を下回っており、老朽水準は低いものと考えられます。
■管路更新率は、計画的な整備が必要であると読み取れます。当町では、浄水場施設の老朽化に伴う第５次拡張事業を優先して取り組んでいることから、近年更新事業を見合わせておりますが、計画的な整備推進が必要であることから、財政計画を含めた早急な対応を検討していく必要があります。
アセットマネジメント（資産管理）への取り組み等計画的な管路の改良、更新を図っていく必要があります。</t>
    <rPh sb="1" eb="3">
      <t>ユウケイ</t>
    </rPh>
    <rPh sb="3" eb="5">
      <t>コテイ</t>
    </rPh>
    <rPh sb="5" eb="7">
      <t>シサン</t>
    </rPh>
    <rPh sb="7" eb="9">
      <t>ゲンカ</t>
    </rPh>
    <rPh sb="9" eb="11">
      <t>ショウキャク</t>
    </rPh>
    <rPh sb="11" eb="12">
      <t>リツ</t>
    </rPh>
    <rPh sb="14" eb="21">
      <t>ルイジダンタイヘイキンチ</t>
    </rPh>
    <rPh sb="29" eb="31">
      <t>ネンネン</t>
    </rPh>
    <rPh sb="31" eb="33">
      <t>ゾウカ</t>
    </rPh>
    <rPh sb="38" eb="40">
      <t>シサン</t>
    </rPh>
    <rPh sb="41" eb="44">
      <t>ロウキュウカ</t>
    </rPh>
    <rPh sb="45" eb="46">
      <t>スス</t>
    </rPh>
    <rPh sb="51" eb="52">
      <t>ヨ</t>
    </rPh>
    <rPh sb="53" eb="54">
      <t>ト</t>
    </rPh>
    <rPh sb="60" eb="62">
      <t>カンロ</t>
    </rPh>
    <rPh sb="62" eb="65">
      <t>ケイネンカ</t>
    </rPh>
    <rPh sb="65" eb="66">
      <t>リツ</t>
    </rPh>
    <rPh sb="73" eb="74">
      <t>オヨ</t>
    </rPh>
    <rPh sb="75" eb="77">
      <t>ルイジ</t>
    </rPh>
    <rPh sb="77" eb="79">
      <t>ダンタイ</t>
    </rPh>
    <rPh sb="79" eb="82">
      <t>ヘイキンチ</t>
    </rPh>
    <rPh sb="83" eb="85">
      <t>シタマワ</t>
    </rPh>
    <rPh sb="129" eb="130">
      <t>ヨ</t>
    </rPh>
    <rPh sb="131" eb="132">
      <t>ト</t>
    </rPh>
    <phoneticPr fontId="4"/>
  </si>
  <si>
    <t xml:space="preserve">■経常収支比率及び料金回収率は、１００％を超え、全国平均値、類似団体平均値を上回っており、健全な事業経営を実施しています。
■経常利益は、黒字経営となっており、累積欠損金比率は０％。災害による損失により特別損失がありましたが、前年度からの繰越利益剰余金の補填により累積欠損金は発生しておりません。
■流動比率は、類似団体平均値を上回っております。比率が100％超えていることから、1年以内に支払うべき債務に対して支払能力を有していると読み取れます。
■企業債残高に対しては、類似団体平均値を大きく上回っております。現在進行中の第５次拡張事業への取り組みにより建設改良費が年々増加するため、今後も企業債の発行額が大きくなることから、企業債残高は増加の一途となります。企業債発行額の抑制、残高の縮減を図る意味でも財源確保に努めていきます。
■給水原価は、類似団体平均値を上回っており、給水コストが高いものと考えられますが、施設の劣化等による修繕費用によるものです。
■施設利用率が類似団体平均値を下回っており、稼働率が低いことを表しており、現有施設の修繕等施設の効率的な運用を図っていきます。
■有収率は類似団体平均値を上回っております。
収益に結び付く水量の確保に向けては、漏水調査の実施や修繕を実施しておりますが、維持管理を含め適正な経営運営により効率性を確保していく必要があります。
■上水道第５次拡張事業の推進、既存施設の経年劣化、老朽化等に伴う維持管理費が嵩んでおり、費用増加につながっています。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
</t>
    <rPh sb="1" eb="3">
      <t>ケイジョウ</t>
    </rPh>
    <rPh sb="3" eb="5">
      <t>シュウシ</t>
    </rPh>
    <rPh sb="5" eb="7">
      <t>ヒリツ</t>
    </rPh>
    <rPh sb="7" eb="8">
      <t>オヨ</t>
    </rPh>
    <rPh sb="9" eb="11">
      <t>リョウキン</t>
    </rPh>
    <rPh sb="11" eb="13">
      <t>カイシュウ</t>
    </rPh>
    <rPh sb="13" eb="14">
      <t>リツ</t>
    </rPh>
    <rPh sb="21" eb="22">
      <t>コ</t>
    </rPh>
    <rPh sb="24" eb="26">
      <t>ゼンコク</t>
    </rPh>
    <rPh sb="26" eb="29">
      <t>ヘイキンチ</t>
    </rPh>
    <rPh sb="30" eb="37">
      <t>ルイジダンタイヘイキンチ</t>
    </rPh>
    <rPh sb="38" eb="40">
      <t>ウワマワ</t>
    </rPh>
    <rPh sb="45" eb="47">
      <t>ケンゼン</t>
    </rPh>
    <rPh sb="48" eb="50">
      <t>ジギョウ</t>
    </rPh>
    <rPh sb="50" eb="52">
      <t>ケイエイ</t>
    </rPh>
    <rPh sb="53" eb="55">
      <t>ジッシ</t>
    </rPh>
    <rPh sb="63" eb="65">
      <t>ケイジョウ</t>
    </rPh>
    <rPh sb="65" eb="67">
      <t>リエキ</t>
    </rPh>
    <rPh sb="69" eb="71">
      <t>クロジ</t>
    </rPh>
    <rPh sb="71" eb="73">
      <t>ケイエイ</t>
    </rPh>
    <rPh sb="80" eb="82">
      <t>ルイセキ</t>
    </rPh>
    <rPh sb="82" eb="84">
      <t>ケッソン</t>
    </rPh>
    <rPh sb="84" eb="85">
      <t>キン</t>
    </rPh>
    <rPh sb="85" eb="87">
      <t>ヒリツ</t>
    </rPh>
    <rPh sb="91" eb="93">
      <t>サイガイ</t>
    </rPh>
    <rPh sb="96" eb="98">
      <t>ソンシツ</t>
    </rPh>
    <rPh sb="101" eb="105">
      <t>トクベツソンシツ</t>
    </rPh>
    <rPh sb="123" eb="126">
      <t>ジョウヨキン</t>
    </rPh>
    <rPh sb="127" eb="129">
      <t>ホテン</t>
    </rPh>
    <rPh sb="132" eb="134">
      <t>ルイセキ</t>
    </rPh>
    <rPh sb="134" eb="137">
      <t>ケッソンキン</t>
    </rPh>
    <rPh sb="138" eb="140">
      <t>ハッセイ</t>
    </rPh>
    <rPh sb="150" eb="152">
      <t>リュウドウ</t>
    </rPh>
    <rPh sb="152" eb="154">
      <t>ヒリツ</t>
    </rPh>
    <rPh sb="156" eb="158">
      <t>ルイジ</t>
    </rPh>
    <rPh sb="158" eb="160">
      <t>ダンタイ</t>
    </rPh>
    <rPh sb="160" eb="163">
      <t>ヘイキンチ</t>
    </rPh>
    <rPh sb="164" eb="166">
      <t>ウワマワ</t>
    </rPh>
    <rPh sb="173" eb="175">
      <t>ヒリツ</t>
    </rPh>
    <rPh sb="180" eb="181">
      <t>コ</t>
    </rPh>
    <rPh sb="191" eb="192">
      <t>ネン</t>
    </rPh>
    <rPh sb="192" eb="194">
      <t>イナイ</t>
    </rPh>
    <rPh sb="195" eb="197">
      <t>シハラ</t>
    </rPh>
    <rPh sb="200" eb="202">
      <t>サイム</t>
    </rPh>
    <rPh sb="203" eb="204">
      <t>タイ</t>
    </rPh>
    <rPh sb="206" eb="208">
      <t>シハライ</t>
    </rPh>
    <rPh sb="208" eb="210">
      <t>ノウリョク</t>
    </rPh>
    <rPh sb="211" eb="212">
      <t>ユウ</t>
    </rPh>
    <rPh sb="217" eb="218">
      <t>ヨ</t>
    </rPh>
    <rPh sb="219" eb="220">
      <t>ト</t>
    </rPh>
    <rPh sb="226" eb="228">
      <t>キギョウ</t>
    </rPh>
    <rPh sb="228" eb="229">
      <t>サイ</t>
    </rPh>
    <rPh sb="229" eb="231">
      <t>ザンダカ</t>
    </rPh>
    <rPh sb="232" eb="233">
      <t>タイ</t>
    </rPh>
    <rPh sb="237" eb="239">
      <t>ルイジ</t>
    </rPh>
    <rPh sb="239" eb="241">
      <t>ダンタイ</t>
    </rPh>
    <rPh sb="241" eb="244">
      <t>ヘイキンチ</t>
    </rPh>
    <rPh sb="245" eb="246">
      <t>オオ</t>
    </rPh>
    <rPh sb="248" eb="250">
      <t>ウワマワ</t>
    </rPh>
    <rPh sb="257" eb="259">
      <t>ゲンザイ</t>
    </rPh>
    <rPh sb="259" eb="262">
      <t>シンコウチュウ</t>
    </rPh>
    <rPh sb="263" eb="264">
      <t>ダイ</t>
    </rPh>
    <rPh sb="265" eb="266">
      <t>ジ</t>
    </rPh>
    <rPh sb="266" eb="268">
      <t>カクチョウ</t>
    </rPh>
    <rPh sb="268" eb="270">
      <t>ジギョウ</t>
    </rPh>
    <rPh sb="272" eb="273">
      <t>ト</t>
    </rPh>
    <rPh sb="274" eb="275">
      <t>ク</t>
    </rPh>
    <rPh sb="279" eb="281">
      <t>ケンセツ</t>
    </rPh>
    <rPh sb="281" eb="283">
      <t>カイリョウ</t>
    </rPh>
    <rPh sb="283" eb="284">
      <t>ヒ</t>
    </rPh>
    <rPh sb="285" eb="287">
      <t>ネンネン</t>
    </rPh>
    <rPh sb="287" eb="289">
      <t>ゾウカ</t>
    </rPh>
    <rPh sb="294" eb="296">
      <t>コンゴ</t>
    </rPh>
    <rPh sb="297" eb="299">
      <t>キギョウ</t>
    </rPh>
    <rPh sb="299" eb="300">
      <t>サイ</t>
    </rPh>
    <rPh sb="301" eb="303">
      <t>ハッコウ</t>
    </rPh>
    <rPh sb="303" eb="304">
      <t>ガク</t>
    </rPh>
    <rPh sb="305" eb="306">
      <t>オオ</t>
    </rPh>
    <rPh sb="315" eb="317">
      <t>キギョウ</t>
    </rPh>
    <rPh sb="317" eb="318">
      <t>サイ</t>
    </rPh>
    <rPh sb="318" eb="320">
      <t>ザンダカ</t>
    </rPh>
    <rPh sb="321" eb="323">
      <t>ゾウカ</t>
    </rPh>
    <rPh sb="324" eb="326">
      <t>イット</t>
    </rPh>
    <rPh sb="332" eb="334">
      <t>キギョウ</t>
    </rPh>
    <rPh sb="334" eb="335">
      <t>サイ</t>
    </rPh>
    <rPh sb="335" eb="337">
      <t>ハッコウ</t>
    </rPh>
    <rPh sb="337" eb="338">
      <t>ガク</t>
    </rPh>
    <rPh sb="339" eb="341">
      <t>ヨクセイ</t>
    </rPh>
    <rPh sb="342" eb="344">
      <t>ザンダカ</t>
    </rPh>
    <rPh sb="345" eb="347">
      <t>シュクゲン</t>
    </rPh>
    <rPh sb="348" eb="349">
      <t>ハカ</t>
    </rPh>
    <rPh sb="350" eb="352">
      <t>イミ</t>
    </rPh>
    <rPh sb="354" eb="356">
      <t>ザイゲン</t>
    </rPh>
    <rPh sb="356" eb="358">
      <t>カクホ</t>
    </rPh>
    <rPh sb="359" eb="360">
      <t>ツト</t>
    </rPh>
    <rPh sb="369" eb="371">
      <t>キュウスイ</t>
    </rPh>
    <rPh sb="371" eb="373">
      <t>ゲンカ</t>
    </rPh>
    <rPh sb="375" eb="382">
      <t>ルイジダンタイヘイキンチ</t>
    </rPh>
    <rPh sb="390" eb="392">
      <t>キュウスイ</t>
    </rPh>
    <rPh sb="396" eb="397">
      <t>タカ</t>
    </rPh>
    <rPh sb="401" eb="402">
      <t>カンガ</t>
    </rPh>
    <rPh sb="409" eb="411">
      <t>シセツ</t>
    </rPh>
    <rPh sb="412" eb="414">
      <t>レッカ</t>
    </rPh>
    <rPh sb="414" eb="415">
      <t>ナド</t>
    </rPh>
    <rPh sb="418" eb="420">
      <t>シュウゼン</t>
    </rPh>
    <rPh sb="420" eb="422">
      <t>ヒヨウ</t>
    </rPh>
    <rPh sb="432" eb="434">
      <t>シセツ</t>
    </rPh>
    <rPh sb="434" eb="436">
      <t>リヨウ</t>
    </rPh>
    <rPh sb="436" eb="437">
      <t>リツ</t>
    </rPh>
    <rPh sb="438" eb="440">
      <t>ルイジ</t>
    </rPh>
    <rPh sb="440" eb="442">
      <t>ダンタイ</t>
    </rPh>
    <rPh sb="442" eb="445">
      <t>ヘイキンチ</t>
    </rPh>
    <rPh sb="446" eb="448">
      <t>シタマワ</t>
    </rPh>
    <rPh sb="453" eb="455">
      <t>カドウ</t>
    </rPh>
    <rPh sb="455" eb="456">
      <t>リツ</t>
    </rPh>
    <rPh sb="457" eb="458">
      <t>ヒク</t>
    </rPh>
    <rPh sb="462" eb="463">
      <t>アラワ</t>
    </rPh>
    <rPh sb="468" eb="470">
      <t>ゲンユウ</t>
    </rPh>
    <rPh sb="470" eb="472">
      <t>シセツ</t>
    </rPh>
    <rPh sb="473" eb="475">
      <t>シュウゼン</t>
    </rPh>
    <rPh sb="475" eb="476">
      <t>ナド</t>
    </rPh>
    <rPh sb="476" eb="478">
      <t>シセツ</t>
    </rPh>
    <rPh sb="479" eb="482">
      <t>コウリツテキ</t>
    </rPh>
    <rPh sb="483" eb="485">
      <t>ウンヨウ</t>
    </rPh>
    <rPh sb="486" eb="487">
      <t>ハカ</t>
    </rPh>
    <rPh sb="496" eb="499">
      <t>ユウシュウリツ</t>
    </rPh>
    <rPh sb="500" eb="507">
      <t>ルイジダンタイヘイキンチ</t>
    </rPh>
    <rPh sb="508" eb="509">
      <t>ウエ</t>
    </rPh>
    <rPh sb="518" eb="520">
      <t>シュウエキ</t>
    </rPh>
    <rPh sb="521" eb="522">
      <t>ムス</t>
    </rPh>
    <rPh sb="523" eb="524">
      <t>ツ</t>
    </rPh>
    <rPh sb="525" eb="527">
      <t>スイリョウ</t>
    </rPh>
    <rPh sb="528" eb="530">
      <t>カクホ</t>
    </rPh>
    <rPh sb="531" eb="532">
      <t>ム</t>
    </rPh>
    <rPh sb="536" eb="538">
      <t>ロウスイ</t>
    </rPh>
    <rPh sb="538" eb="540">
      <t>チョウサ</t>
    </rPh>
    <rPh sb="541" eb="543">
      <t>ジッシ</t>
    </rPh>
    <rPh sb="544" eb="546">
      <t>シュウゼン</t>
    </rPh>
    <rPh sb="547" eb="549">
      <t>ジッシ</t>
    </rPh>
    <rPh sb="557" eb="559">
      <t>イジ</t>
    </rPh>
    <rPh sb="559" eb="561">
      <t>カンリ</t>
    </rPh>
    <rPh sb="562" eb="563">
      <t>フク</t>
    </rPh>
    <rPh sb="564" eb="566">
      <t>テキセイ</t>
    </rPh>
    <rPh sb="567" eb="569">
      <t>ケイエイ</t>
    </rPh>
    <rPh sb="569" eb="571">
      <t>ウンエイ</t>
    </rPh>
    <rPh sb="574" eb="577">
      <t>コウリツセイ</t>
    </rPh>
    <rPh sb="578" eb="580">
      <t>カクホ</t>
    </rPh>
    <rPh sb="584" eb="586">
      <t>ヒツヨウ</t>
    </rPh>
    <rPh sb="594" eb="597">
      <t>ジョウスイドウ</t>
    </rPh>
    <rPh sb="597" eb="598">
      <t>ダイ</t>
    </rPh>
    <rPh sb="599" eb="600">
      <t>ジ</t>
    </rPh>
    <rPh sb="600" eb="602">
      <t>カクチョウ</t>
    </rPh>
    <rPh sb="602" eb="604">
      <t>ジギョウ</t>
    </rPh>
    <rPh sb="605" eb="607">
      <t>スイシン</t>
    </rPh>
    <rPh sb="608" eb="610">
      <t>キゾン</t>
    </rPh>
    <rPh sb="610" eb="612">
      <t>シセツ</t>
    </rPh>
    <rPh sb="613" eb="615">
      <t>ケイネン</t>
    </rPh>
    <rPh sb="615" eb="617">
      <t>レッカ</t>
    </rPh>
    <rPh sb="618" eb="621">
      <t>ロウキュウカ</t>
    </rPh>
    <rPh sb="621" eb="622">
      <t>ナド</t>
    </rPh>
    <rPh sb="623" eb="624">
      <t>トモナ</t>
    </rPh>
    <rPh sb="625" eb="627">
      <t>イジ</t>
    </rPh>
    <rPh sb="627" eb="629">
      <t>カンリ</t>
    </rPh>
    <rPh sb="629" eb="630">
      <t>ヒ</t>
    </rPh>
    <rPh sb="631" eb="632">
      <t>カサ</t>
    </rPh>
    <rPh sb="637" eb="639">
      <t>ヒヨウ</t>
    </rPh>
    <rPh sb="639" eb="641">
      <t>ゾウカ</t>
    </rPh>
    <rPh sb="652" eb="656">
      <t>ザイゲンカクホ</t>
    </rPh>
    <rPh sb="657" eb="658">
      <t>ム</t>
    </rPh>
    <rPh sb="660" eb="662">
      <t>ケンゼン</t>
    </rPh>
    <rPh sb="663" eb="665">
      <t>ケイエイ</t>
    </rPh>
    <rPh sb="666" eb="667">
      <t>ナ</t>
    </rPh>
    <rPh sb="668" eb="669">
      <t>タ</t>
    </rPh>
    <rPh sb="672" eb="673">
      <t>ツト</t>
    </rPh>
    <rPh sb="677" eb="679">
      <t>ヒツヨウ</t>
    </rPh>
    <rPh sb="692" eb="694">
      <t>アンテイ</t>
    </rPh>
    <rPh sb="694" eb="696">
      <t>キョウキュウ</t>
    </rPh>
    <rPh sb="697" eb="698">
      <t>ハカ</t>
    </rPh>
    <rPh sb="702" eb="704">
      <t>サイガイ</t>
    </rPh>
    <rPh sb="704" eb="706">
      <t>タイサク</t>
    </rPh>
    <rPh sb="707" eb="710">
      <t>タイシンカ</t>
    </rPh>
    <rPh sb="711" eb="713">
      <t>キョウカ</t>
    </rPh>
    <rPh sb="714" eb="715">
      <t>ハカ</t>
    </rPh>
    <rPh sb="719" eb="722">
      <t>ケイカクテキ</t>
    </rPh>
    <rPh sb="723" eb="725">
      <t>セイビ</t>
    </rPh>
    <rPh sb="726" eb="727">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</si>
</sst>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1.18</c:v>
                </c:pt>
                <c:pt idx="2">
                  <c:v>1.55</c:v>
                </c:pt>
                <c:pt idx="3">
                  <c:v>1.59</c:v>
                </c:pt>
                <c:pt idx="4">
                  <c:v>1.6</c:v>
                </c:pt>
              </c:numCache>
            </c:numRef>
          </c:val>
          <c:extLst>
            <c:ext xmlns:c16="http://schemas.microsoft.com/office/drawing/2014/chart" uri="{C3380CC4-5D6E-409C-BE32-E72D297353CC}">
              <c16:uniqueId val="{00000000-7CC1-406F-8F2C-784A9498E46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7CC1-406F-8F2C-784A9498E46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56.36</c:v>
                </c:pt>
                <c:pt idx="1">
                  <c:v>54.85</c:v>
                </c:pt>
                <c:pt idx="2">
                  <c:v>52.64</c:v>
                </c:pt>
                <c:pt idx="3">
                  <c:v>52.45</c:v>
                </c:pt>
                <c:pt idx="4">
                  <c:v>53.64</c:v>
                </c:pt>
              </c:numCache>
            </c:numRef>
          </c:val>
          <c:extLst>
            <c:ext xmlns:c16="http://schemas.microsoft.com/office/drawing/2014/chart" uri="{C3380CC4-5D6E-409C-BE32-E72D297353CC}">
              <c16:uniqueId val="{00000000-6DB5-4AB9-B12B-DF390AE1B6C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6DB5-4AB9-B12B-DF390AE1B6C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80.319999999999993</c:v>
                </c:pt>
                <c:pt idx="1">
                  <c:v>81.86</c:v>
                </c:pt>
                <c:pt idx="2">
                  <c:v>85.4</c:v>
                </c:pt>
                <c:pt idx="3">
                  <c:v>84.82</c:v>
                </c:pt>
                <c:pt idx="4">
                  <c:v>85.28</c:v>
                </c:pt>
              </c:numCache>
            </c:numRef>
          </c:val>
          <c:extLst>
            <c:ext xmlns:c16="http://schemas.microsoft.com/office/drawing/2014/chart" uri="{C3380CC4-5D6E-409C-BE32-E72D297353CC}">
              <c16:uniqueId val="{00000000-5591-4E84-8392-5BBD422169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5591-4E84-8392-5BBD422169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118.63</c:v>
                </c:pt>
                <c:pt idx="1">
                  <c:v>123.25</c:v>
                </c:pt>
                <c:pt idx="2">
                  <c:v>117.42</c:v>
                </c:pt>
                <c:pt idx="3">
                  <c:v>123.93</c:v>
                </c:pt>
                <c:pt idx="4">
                  <c:v>117.58</c:v>
                </c:pt>
              </c:numCache>
            </c:numRef>
          </c:val>
          <c:extLst>
            <c:ext xmlns:c16="http://schemas.microsoft.com/office/drawing/2014/chart" uri="{C3380CC4-5D6E-409C-BE32-E72D297353CC}">
              <c16:uniqueId val="{00000000-4143-44C2-AEB6-8833059FB6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4143-44C2-AEB6-8833059FB6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46.1</c:v>
                </c:pt>
                <c:pt idx="1">
                  <c:v>47.68</c:v>
                </c:pt>
                <c:pt idx="2">
                  <c:v>48.43</c:v>
                </c:pt>
                <c:pt idx="3">
                  <c:v>45.73</c:v>
                </c:pt>
                <c:pt idx="4">
                  <c:v>43.39</c:v>
                </c:pt>
              </c:numCache>
            </c:numRef>
          </c:val>
          <c:extLst>
            <c:ext xmlns:c16="http://schemas.microsoft.com/office/drawing/2014/chart" uri="{C3380CC4-5D6E-409C-BE32-E72D297353CC}">
              <c16:uniqueId val="{00000000-FED3-4249-ADC5-65A5F60867C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FED3-4249-ADC5-65A5F60867C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8.36</c:v>
                </c:pt>
                <c:pt idx="1">
                  <c:v>8.26</c:v>
                </c:pt>
                <c:pt idx="2">
                  <c:v>8.81</c:v>
                </c:pt>
                <c:pt idx="3">
                  <c:v>9.5399999999999991</c:v>
                </c:pt>
                <c:pt idx="4">
                  <c:v>14.7</c:v>
                </c:pt>
              </c:numCache>
            </c:numRef>
          </c:val>
          <c:extLst>
            <c:ext xmlns:c16="http://schemas.microsoft.com/office/drawing/2014/chart" uri="{C3380CC4-5D6E-409C-BE32-E72D297353CC}">
              <c16:uniqueId val="{00000000-2F5B-4323-BAF0-2EB23689CD0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2F5B-4323-BAF0-2EB23689CD0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A9-46BA-A32B-639A9560688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6CA9-46BA-A32B-639A9560688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424.17</c:v>
                </c:pt>
                <c:pt idx="1">
                  <c:v>386.57</c:v>
                </c:pt>
                <c:pt idx="2">
                  <c:v>707.39</c:v>
                </c:pt>
                <c:pt idx="3">
                  <c:v>465.55</c:v>
                </c:pt>
                <c:pt idx="4">
                  <c:v>583.66999999999996</c:v>
                </c:pt>
              </c:numCache>
            </c:numRef>
          </c:val>
          <c:extLst>
            <c:ext xmlns:c16="http://schemas.microsoft.com/office/drawing/2014/chart" uri="{C3380CC4-5D6E-409C-BE32-E72D297353CC}">
              <c16:uniqueId val="{00000000-644C-4D39-8072-88C368E648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644C-4D39-8072-88C368E648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684.31</c:v>
                </c:pt>
                <c:pt idx="1">
                  <c:v>708.2</c:v>
                </c:pt>
                <c:pt idx="2">
                  <c:v>760.68</c:v>
                </c:pt>
                <c:pt idx="3">
                  <c:v>883.71</c:v>
                </c:pt>
                <c:pt idx="4">
                  <c:v>1245.27</c:v>
                </c:pt>
              </c:numCache>
            </c:numRef>
          </c:val>
          <c:extLst>
            <c:ext xmlns:c16="http://schemas.microsoft.com/office/drawing/2014/chart" uri="{C3380CC4-5D6E-409C-BE32-E72D297353CC}">
              <c16:uniqueId val="{00000000-7359-411A-9742-938DEDABD6B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7359-411A-9742-938DEDABD6B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113.43</c:v>
                </c:pt>
                <c:pt idx="1">
                  <c:v>116.91</c:v>
                </c:pt>
                <c:pt idx="2">
                  <c:v>110.7</c:v>
                </c:pt>
                <c:pt idx="3">
                  <c:v>116.99</c:v>
                </c:pt>
                <c:pt idx="4">
                  <c:v>110.09</c:v>
                </c:pt>
              </c:numCache>
            </c:numRef>
          </c:val>
          <c:extLst>
            <c:ext xmlns:c16="http://schemas.microsoft.com/office/drawing/2014/chart" uri="{C3380CC4-5D6E-409C-BE32-E72D297353CC}">
              <c16:uniqueId val="{00000000-ABF0-4165-8037-A284F54F34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ABF0-4165-8037-A284F54F34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190.37</c:v>
                </c:pt>
                <c:pt idx="1">
                  <c:v>201.83</c:v>
                </c:pt>
                <c:pt idx="2">
                  <c:v>213.49</c:v>
                </c:pt>
                <c:pt idx="3">
                  <c:v>201.72</c:v>
                </c:pt>
                <c:pt idx="4">
                  <c:v>214.05</c:v>
                </c:pt>
              </c:numCache>
            </c:numRef>
          </c:val>
          <c:extLst>
            <c:ext xmlns:c16="http://schemas.microsoft.com/office/drawing/2014/chart" uri="{C3380CC4-5D6E-409C-BE32-E72D297353CC}">
              <c16:uniqueId val="{00000000-B20C-4F36-9EBD-9A9000229C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B20C-4F36-9EBD-9A9000229C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6"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鏡石町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12669</v>
      </c>
      <c r="AM8" s="71"/>
      <c r="AN8" s="71"/>
      <c r="AO8" s="71"/>
      <c r="AP8" s="71"/>
      <c r="AQ8" s="71"/>
      <c r="AR8" s="71"/>
      <c r="AS8" s="71"/>
      <c r="AT8" s="67">
        <f>データ!$S$6</f>
        <v>31.3</v>
      </c>
      <c r="AU8" s="68"/>
      <c r="AV8" s="68"/>
      <c r="AW8" s="68"/>
      <c r="AX8" s="68"/>
      <c r="AY8" s="68"/>
      <c r="AZ8" s="68"/>
      <c r="BA8" s="68"/>
      <c r="BB8" s="70">
        <f>データ!$T$6</f>
        <v>404.76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41.15</v>
      </c>
      <c r="J10" s="68"/>
      <c r="K10" s="68"/>
      <c r="L10" s="68"/>
      <c r="M10" s="68"/>
      <c r="N10" s="68"/>
      <c r="O10" s="69"/>
      <c r="P10" s="70">
        <f>データ!$P$6</f>
        <v>94.93</v>
      </c>
      <c r="Q10" s="70"/>
      <c r="R10" s="70"/>
      <c r="S10" s="70"/>
      <c r="T10" s="70"/>
      <c r="U10" s="70"/>
      <c r="V10" s="70"/>
      <c r="W10" s="71">
        <f>データ!$Q$6</f>
        <v>4627</v>
      </c>
      <c r="X10" s="71"/>
      <c r="Y10" s="71"/>
      <c r="Z10" s="71"/>
      <c r="AA10" s="71"/>
      <c r="AB10" s="71"/>
      <c r="AC10" s="71"/>
      <c r="AD10" s="2"/>
      <c r="AE10" s="2"/>
      <c r="AF10" s="2"/>
      <c r="AG10" s="2"/>
      <c r="AH10" s="4"/>
      <c r="AI10" s="4"/>
      <c r="AJ10" s="4"/>
      <c r="AK10" s="4"/>
      <c r="AL10" s="71">
        <f>データ!$U$6</f>
        <v>11956</v>
      </c>
      <c r="AM10" s="71"/>
      <c r="AN10" s="71"/>
      <c r="AO10" s="71"/>
      <c r="AP10" s="71"/>
      <c r="AQ10" s="71"/>
      <c r="AR10" s="71"/>
      <c r="AS10" s="71"/>
      <c r="AT10" s="67">
        <f>データ!$V$6</f>
        <v>16.309999999999999</v>
      </c>
      <c r="AU10" s="68"/>
      <c r="AV10" s="68"/>
      <c r="AW10" s="68"/>
      <c r="AX10" s="68"/>
      <c r="AY10" s="68"/>
      <c r="AZ10" s="68"/>
      <c r="BA10" s="68"/>
      <c r="BB10" s="70">
        <f>データ!$W$6</f>
        <v>733.05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109</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BVG9T6iloKkJwYHcfJv1qJ6L/5ziFFWUYjC9aSJRhRTeTg18gmptEc8mvCfdRImV88d8SBvXo5XivtYh93jx9w==" saltValue="rBD6rHhNVtOgRKe+HUzNO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73423</v>
      </c>
      <c r="D6" s="34">
        <f t="shared" si="3"/>
        <v>46</v>
      </c>
      <c r="E6" s="34">
        <f t="shared" si="3"/>
        <v>1</v>
      </c>
      <c r="F6" s="34">
        <f t="shared" si="3"/>
        <v>0</v>
      </c>
      <c r="G6" s="34">
        <f t="shared" si="3"/>
        <v>1</v>
      </c>
      <c r="H6" s="34" t="str">
        <f t="shared" si="3"/>
        <v>福島県　鏡石町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41.15</v>
      </c>
      <c r="P6" s="35">
        <f t="shared" si="3"/>
        <v>94.93</v>
      </c>
      <c r="Q6" s="35">
        <f t="shared" si="3"/>
        <v>4627</v>
      </c>
      <c r="R6" s="35">
        <f t="shared" si="3"/>
        <v>12669</v>
      </c>
      <c r="S6" s="35">
        <f t="shared" si="3"/>
        <v>31.3</v>
      </c>
      <c r="T6" s="35">
        <f t="shared" si="3"/>
        <v>404.76</v>
      </c>
      <c r="U6" s="35">
        <f t="shared" si="3"/>
        <v>11956</v>
      </c>
      <c r="V6" s="35">
        <f t="shared" si="3"/>
        <v>16.309999999999999</v>
      </c>
      <c r="W6" s="35">
        <f t="shared" si="3"/>
        <v>733.05</v>
      </c>
      <c r="X6" s="36">
        <f>IF(X7="",NA(),X7)</f>
        <v>118.63</v>
      </c>
      <c r="Y6" s="36">
        <f t="shared" ref="Y6:AG6" si="4">IF(Y7="",NA(),Y7)</f>
        <v>123.25</v>
      </c>
      <c r="Z6" s="36">
        <f t="shared" si="4"/>
        <v>117.42</v>
      </c>
      <c r="AA6" s="36">
        <f t="shared" si="4"/>
        <v>123.93</v>
      </c>
      <c r="AB6" s="36">
        <f t="shared" si="4"/>
        <v>117.58</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424.17</v>
      </c>
      <c r="AU6" s="36">
        <f t="shared" ref="AU6:BC6" si="6">IF(AU7="",NA(),AU7)</f>
        <v>386.57</v>
      </c>
      <c r="AV6" s="36">
        <f t="shared" si="6"/>
        <v>707.39</v>
      </c>
      <c r="AW6" s="36">
        <f t="shared" si="6"/>
        <v>465.55</v>
      </c>
      <c r="AX6" s="36">
        <f t="shared" si="6"/>
        <v>583.66999999999996</v>
      </c>
      <c r="AY6" s="36">
        <f t="shared" si="6"/>
        <v>388.67</v>
      </c>
      <c r="AZ6" s="36">
        <f t="shared" si="6"/>
        <v>355.27</v>
      </c>
      <c r="BA6" s="36">
        <f t="shared" si="6"/>
        <v>359.7</v>
      </c>
      <c r="BB6" s="36">
        <f t="shared" si="6"/>
        <v>362.93</v>
      </c>
      <c r="BC6" s="36">
        <f t="shared" si="6"/>
        <v>371.81</v>
      </c>
      <c r="BD6" s="35" t="str">
        <f>IF(BD7="","",IF(BD7="-","【-】","【"&amp;SUBSTITUTE(TEXT(BD7,"#,##0.00"),"-","△")&amp;"】"))</f>
        <v>【260.31】</v>
      </c>
      <c r="BE6" s="36">
        <f>IF(BE7="",NA(),BE7)</f>
        <v>684.31</v>
      </c>
      <c r="BF6" s="36">
        <f t="shared" ref="BF6:BN6" si="7">IF(BF7="",NA(),BF7)</f>
        <v>708.2</v>
      </c>
      <c r="BG6" s="36">
        <f t="shared" si="7"/>
        <v>760.68</v>
      </c>
      <c r="BH6" s="36">
        <f t="shared" si="7"/>
        <v>883.71</v>
      </c>
      <c r="BI6" s="36">
        <f t="shared" si="7"/>
        <v>1245.27</v>
      </c>
      <c r="BJ6" s="36">
        <f t="shared" si="7"/>
        <v>422.5</v>
      </c>
      <c r="BK6" s="36">
        <f t="shared" si="7"/>
        <v>458.27</v>
      </c>
      <c r="BL6" s="36">
        <f t="shared" si="7"/>
        <v>447.01</v>
      </c>
      <c r="BM6" s="36">
        <f t="shared" si="7"/>
        <v>439.05</v>
      </c>
      <c r="BN6" s="36">
        <f t="shared" si="7"/>
        <v>465.85</v>
      </c>
      <c r="BO6" s="35" t="str">
        <f>IF(BO7="","",IF(BO7="-","【-】","【"&amp;SUBSTITUTE(TEXT(BO7,"#,##0.00"),"-","△")&amp;"】"))</f>
        <v>【275.67】</v>
      </c>
      <c r="BP6" s="36">
        <f>IF(BP7="",NA(),BP7)</f>
        <v>113.43</v>
      </c>
      <c r="BQ6" s="36">
        <f t="shared" ref="BQ6:BY6" si="8">IF(BQ7="",NA(),BQ7)</f>
        <v>116.91</v>
      </c>
      <c r="BR6" s="36">
        <f t="shared" si="8"/>
        <v>110.7</v>
      </c>
      <c r="BS6" s="36">
        <f t="shared" si="8"/>
        <v>116.99</v>
      </c>
      <c r="BT6" s="36">
        <f t="shared" si="8"/>
        <v>110.09</v>
      </c>
      <c r="BU6" s="36">
        <f t="shared" si="8"/>
        <v>101.64</v>
      </c>
      <c r="BV6" s="36">
        <f t="shared" si="8"/>
        <v>96.77</v>
      </c>
      <c r="BW6" s="36">
        <f t="shared" si="8"/>
        <v>95.81</v>
      </c>
      <c r="BX6" s="36">
        <f t="shared" si="8"/>
        <v>95.26</v>
      </c>
      <c r="BY6" s="36">
        <f t="shared" si="8"/>
        <v>92.39</v>
      </c>
      <c r="BZ6" s="35" t="str">
        <f>IF(BZ7="","",IF(BZ7="-","【-】","【"&amp;SUBSTITUTE(TEXT(BZ7,"#,##0.00"),"-","△")&amp;"】"))</f>
        <v>【100.05】</v>
      </c>
      <c r="CA6" s="36">
        <f>IF(CA7="",NA(),CA7)</f>
        <v>190.37</v>
      </c>
      <c r="CB6" s="36">
        <f t="shared" ref="CB6:CJ6" si="9">IF(CB7="",NA(),CB7)</f>
        <v>201.83</v>
      </c>
      <c r="CC6" s="36">
        <f t="shared" si="9"/>
        <v>213.49</v>
      </c>
      <c r="CD6" s="36">
        <f t="shared" si="9"/>
        <v>201.72</v>
      </c>
      <c r="CE6" s="36">
        <f t="shared" si="9"/>
        <v>214.05</v>
      </c>
      <c r="CF6" s="36">
        <f t="shared" si="9"/>
        <v>179.16</v>
      </c>
      <c r="CG6" s="36">
        <f t="shared" si="9"/>
        <v>187.18</v>
      </c>
      <c r="CH6" s="36">
        <f t="shared" si="9"/>
        <v>189.58</v>
      </c>
      <c r="CI6" s="36">
        <f t="shared" si="9"/>
        <v>192.82</v>
      </c>
      <c r="CJ6" s="36">
        <f t="shared" si="9"/>
        <v>192.98</v>
      </c>
      <c r="CK6" s="35" t="str">
        <f>IF(CK7="","",IF(CK7="-","【-】","【"&amp;SUBSTITUTE(TEXT(CK7,"#,##0.00"),"-","△")&amp;"】"))</f>
        <v>【166.40】</v>
      </c>
      <c r="CL6" s="36">
        <f>IF(CL7="",NA(),CL7)</f>
        <v>56.36</v>
      </c>
      <c r="CM6" s="36">
        <f t="shared" ref="CM6:CU6" si="10">IF(CM7="",NA(),CM7)</f>
        <v>54.85</v>
      </c>
      <c r="CN6" s="36">
        <f t="shared" si="10"/>
        <v>52.64</v>
      </c>
      <c r="CO6" s="36">
        <f t="shared" si="10"/>
        <v>52.45</v>
      </c>
      <c r="CP6" s="36">
        <f t="shared" si="10"/>
        <v>53.64</v>
      </c>
      <c r="CQ6" s="36">
        <f t="shared" si="10"/>
        <v>54.24</v>
      </c>
      <c r="CR6" s="36">
        <f t="shared" si="10"/>
        <v>55.88</v>
      </c>
      <c r="CS6" s="36">
        <f t="shared" si="10"/>
        <v>55.22</v>
      </c>
      <c r="CT6" s="36">
        <f t="shared" si="10"/>
        <v>54.05</v>
      </c>
      <c r="CU6" s="36">
        <f t="shared" si="10"/>
        <v>54.43</v>
      </c>
      <c r="CV6" s="35" t="str">
        <f>IF(CV7="","",IF(CV7="-","【-】","【"&amp;SUBSTITUTE(TEXT(CV7,"#,##0.00"),"-","△")&amp;"】"))</f>
        <v>【60.69】</v>
      </c>
      <c r="CW6" s="36">
        <f>IF(CW7="",NA(),CW7)</f>
        <v>80.319999999999993</v>
      </c>
      <c r="CX6" s="36">
        <f t="shared" ref="CX6:DF6" si="11">IF(CX7="",NA(),CX7)</f>
        <v>81.86</v>
      </c>
      <c r="CY6" s="36">
        <f t="shared" si="11"/>
        <v>85.4</v>
      </c>
      <c r="CZ6" s="36">
        <f t="shared" si="11"/>
        <v>84.82</v>
      </c>
      <c r="DA6" s="36">
        <f t="shared" si="11"/>
        <v>85.28</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46.1</v>
      </c>
      <c r="DI6" s="36">
        <f t="shared" ref="DI6:DQ6" si="12">IF(DI7="",NA(),DI7)</f>
        <v>47.68</v>
      </c>
      <c r="DJ6" s="36">
        <f t="shared" si="12"/>
        <v>48.43</v>
      </c>
      <c r="DK6" s="36">
        <f t="shared" si="12"/>
        <v>45.73</v>
      </c>
      <c r="DL6" s="36">
        <f t="shared" si="12"/>
        <v>43.39</v>
      </c>
      <c r="DM6" s="36">
        <f t="shared" si="12"/>
        <v>48.14</v>
      </c>
      <c r="DN6" s="36">
        <f t="shared" si="12"/>
        <v>46.61</v>
      </c>
      <c r="DO6" s="36">
        <f t="shared" si="12"/>
        <v>47.97</v>
      </c>
      <c r="DP6" s="36">
        <f t="shared" si="12"/>
        <v>49.12</v>
      </c>
      <c r="DQ6" s="36">
        <f t="shared" si="12"/>
        <v>49.39</v>
      </c>
      <c r="DR6" s="35" t="str">
        <f>IF(DR7="","",IF(DR7="-","【-】","【"&amp;SUBSTITUTE(TEXT(DR7,"#,##0.00"),"-","△")&amp;"】"))</f>
        <v>【50.19】</v>
      </c>
      <c r="DS6" s="36">
        <f>IF(DS7="",NA(),DS7)</f>
        <v>8.36</v>
      </c>
      <c r="DT6" s="36">
        <f t="shared" ref="DT6:EB6" si="13">IF(DT7="",NA(),DT7)</f>
        <v>8.26</v>
      </c>
      <c r="DU6" s="36">
        <f t="shared" si="13"/>
        <v>8.81</v>
      </c>
      <c r="DV6" s="36">
        <f t="shared" si="13"/>
        <v>9.5399999999999991</v>
      </c>
      <c r="DW6" s="36">
        <f t="shared" si="13"/>
        <v>14.7</v>
      </c>
      <c r="DX6" s="36">
        <f t="shared" si="13"/>
        <v>11.13</v>
      </c>
      <c r="DY6" s="36">
        <f t="shared" si="13"/>
        <v>10.84</v>
      </c>
      <c r="DZ6" s="36">
        <f t="shared" si="13"/>
        <v>15.33</v>
      </c>
      <c r="EA6" s="36">
        <f t="shared" si="13"/>
        <v>16.760000000000002</v>
      </c>
      <c r="EB6" s="36">
        <f t="shared" si="13"/>
        <v>18.57</v>
      </c>
      <c r="EC6" s="35" t="str">
        <f>IF(EC7="","",IF(EC7="-","【-】","【"&amp;SUBSTITUTE(TEXT(EC7,"#,##0.00"),"-","△")&amp;"】"))</f>
        <v>【20.63】</v>
      </c>
      <c r="ED6" s="35">
        <f>IF(ED7="",NA(),ED7)</f>
        <v>0</v>
      </c>
      <c r="EE6" s="36">
        <f t="shared" ref="EE6:EM6" si="14">IF(EE7="",NA(),EE7)</f>
        <v>1.18</v>
      </c>
      <c r="EF6" s="36">
        <f t="shared" si="14"/>
        <v>1.55</v>
      </c>
      <c r="EG6" s="36">
        <f t="shared" si="14"/>
        <v>1.59</v>
      </c>
      <c r="EH6" s="36">
        <f t="shared" si="14"/>
        <v>1.6</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73423</v>
      </c>
      <c r="D7" s="38">
        <v>46</v>
      </c>
      <c r="E7" s="38">
        <v>1</v>
      </c>
      <c r="F7" s="38">
        <v>0</v>
      </c>
      <c r="G7" s="38">
        <v>1</v>
      </c>
      <c r="H7" s="38" t="s">
        <v>92</v>
      </c>
      <c r="I7" s="38" t="s">
        <v>93</v>
      </c>
      <c r="J7" s="38" t="s">
        <v>94</v>
      </c>
      <c r="K7" s="38" t="s">
        <v>95</v>
      </c>
      <c r="L7" s="38" t="s">
        <v>96</v>
      </c>
      <c r="M7" s="38" t="s">
        <v>97</v>
      </c>
      <c r="N7" s="39" t="s">
        <v>98</v>
      </c>
      <c r="O7" s="39">
        <v>41.15</v>
      </c>
      <c r="P7" s="39">
        <v>94.93</v>
      </c>
      <c r="Q7" s="39">
        <v>4627</v>
      </c>
      <c r="R7" s="39">
        <v>12669</v>
      </c>
      <c r="S7" s="39">
        <v>31.3</v>
      </c>
      <c r="T7" s="39">
        <v>404.76</v>
      </c>
      <c r="U7" s="39">
        <v>11956</v>
      </c>
      <c r="V7" s="39">
        <v>16.309999999999999</v>
      </c>
      <c r="W7" s="39">
        <v>733.05</v>
      </c>
      <c r="X7" s="39">
        <v>118.63</v>
      </c>
      <c r="Y7" s="39">
        <v>123.25</v>
      </c>
      <c r="Z7" s="39">
        <v>117.42</v>
      </c>
      <c r="AA7" s="39">
        <v>123.93</v>
      </c>
      <c r="AB7" s="39">
        <v>117.58</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424.17</v>
      </c>
      <c r="AU7" s="39">
        <v>386.57</v>
      </c>
      <c r="AV7" s="39">
        <v>707.39</v>
      </c>
      <c r="AW7" s="39">
        <v>465.55</v>
      </c>
      <c r="AX7" s="39">
        <v>583.66999999999996</v>
      </c>
      <c r="AY7" s="39">
        <v>388.67</v>
      </c>
      <c r="AZ7" s="39">
        <v>355.27</v>
      </c>
      <c r="BA7" s="39">
        <v>359.7</v>
      </c>
      <c r="BB7" s="39">
        <v>362.93</v>
      </c>
      <c r="BC7" s="39">
        <v>371.81</v>
      </c>
      <c r="BD7" s="39">
        <v>260.31</v>
      </c>
      <c r="BE7" s="39">
        <v>684.31</v>
      </c>
      <c r="BF7" s="39">
        <v>708.2</v>
      </c>
      <c r="BG7" s="39">
        <v>760.68</v>
      </c>
      <c r="BH7" s="39">
        <v>883.71</v>
      </c>
      <c r="BI7" s="39">
        <v>1245.27</v>
      </c>
      <c r="BJ7" s="39">
        <v>422.5</v>
      </c>
      <c r="BK7" s="39">
        <v>458.27</v>
      </c>
      <c r="BL7" s="39">
        <v>447.01</v>
      </c>
      <c r="BM7" s="39">
        <v>439.05</v>
      </c>
      <c r="BN7" s="39">
        <v>465.85</v>
      </c>
      <c r="BO7" s="39">
        <v>275.67</v>
      </c>
      <c r="BP7" s="39">
        <v>113.43</v>
      </c>
      <c r="BQ7" s="39">
        <v>116.91</v>
      </c>
      <c r="BR7" s="39">
        <v>110.7</v>
      </c>
      <c r="BS7" s="39">
        <v>116.99</v>
      </c>
      <c r="BT7" s="39">
        <v>110.09</v>
      </c>
      <c r="BU7" s="39">
        <v>101.64</v>
      </c>
      <c r="BV7" s="39">
        <v>96.77</v>
      </c>
      <c r="BW7" s="39">
        <v>95.81</v>
      </c>
      <c r="BX7" s="39">
        <v>95.26</v>
      </c>
      <c r="BY7" s="39">
        <v>92.39</v>
      </c>
      <c r="BZ7" s="39">
        <v>100.05</v>
      </c>
      <c r="CA7" s="39">
        <v>190.37</v>
      </c>
      <c r="CB7" s="39">
        <v>201.83</v>
      </c>
      <c r="CC7" s="39">
        <v>213.49</v>
      </c>
      <c r="CD7" s="39">
        <v>201.72</v>
      </c>
      <c r="CE7" s="39">
        <v>214.05</v>
      </c>
      <c r="CF7" s="39">
        <v>179.16</v>
      </c>
      <c r="CG7" s="39">
        <v>187.18</v>
      </c>
      <c r="CH7" s="39">
        <v>189.58</v>
      </c>
      <c r="CI7" s="39">
        <v>192.82</v>
      </c>
      <c r="CJ7" s="39">
        <v>192.98</v>
      </c>
      <c r="CK7" s="39">
        <v>166.4</v>
      </c>
      <c r="CL7" s="39">
        <v>56.36</v>
      </c>
      <c r="CM7" s="39">
        <v>54.85</v>
      </c>
      <c r="CN7" s="39">
        <v>52.64</v>
      </c>
      <c r="CO7" s="39">
        <v>52.45</v>
      </c>
      <c r="CP7" s="39">
        <v>53.64</v>
      </c>
      <c r="CQ7" s="39">
        <v>54.24</v>
      </c>
      <c r="CR7" s="39">
        <v>55.88</v>
      </c>
      <c r="CS7" s="39">
        <v>55.22</v>
      </c>
      <c r="CT7" s="39">
        <v>54.05</v>
      </c>
      <c r="CU7" s="39">
        <v>54.43</v>
      </c>
      <c r="CV7" s="39">
        <v>60.69</v>
      </c>
      <c r="CW7" s="39">
        <v>80.319999999999993</v>
      </c>
      <c r="CX7" s="39">
        <v>81.86</v>
      </c>
      <c r="CY7" s="39">
        <v>85.4</v>
      </c>
      <c r="CZ7" s="39">
        <v>84.82</v>
      </c>
      <c r="DA7" s="39">
        <v>85.28</v>
      </c>
      <c r="DB7" s="39">
        <v>81.680000000000007</v>
      </c>
      <c r="DC7" s="39">
        <v>80.989999999999995</v>
      </c>
      <c r="DD7" s="39">
        <v>80.930000000000007</v>
      </c>
      <c r="DE7" s="39">
        <v>80.510000000000005</v>
      </c>
      <c r="DF7" s="39">
        <v>79.44</v>
      </c>
      <c r="DG7" s="39">
        <v>89.82</v>
      </c>
      <c r="DH7" s="39">
        <v>46.1</v>
      </c>
      <c r="DI7" s="39">
        <v>47.68</v>
      </c>
      <c r="DJ7" s="39">
        <v>48.43</v>
      </c>
      <c r="DK7" s="39">
        <v>45.73</v>
      </c>
      <c r="DL7" s="39">
        <v>43.39</v>
      </c>
      <c r="DM7" s="39">
        <v>48.14</v>
      </c>
      <c r="DN7" s="39">
        <v>46.61</v>
      </c>
      <c r="DO7" s="39">
        <v>47.97</v>
      </c>
      <c r="DP7" s="39">
        <v>49.12</v>
      </c>
      <c r="DQ7" s="39">
        <v>49.39</v>
      </c>
      <c r="DR7" s="39">
        <v>50.19</v>
      </c>
      <c r="DS7" s="39">
        <v>8.36</v>
      </c>
      <c r="DT7" s="39">
        <v>8.26</v>
      </c>
      <c r="DU7" s="39">
        <v>8.81</v>
      </c>
      <c r="DV7" s="39">
        <v>9.5399999999999991</v>
      </c>
      <c r="DW7" s="39">
        <v>14.7</v>
      </c>
      <c r="DX7" s="39">
        <v>11.13</v>
      </c>
      <c r="DY7" s="39">
        <v>10.84</v>
      </c>
      <c r="DZ7" s="39">
        <v>15.33</v>
      </c>
      <c r="EA7" s="39">
        <v>16.760000000000002</v>
      </c>
      <c r="EB7" s="39">
        <v>18.57</v>
      </c>
      <c r="EC7" s="39">
        <v>20.63</v>
      </c>
      <c r="ED7" s="39">
        <v>0</v>
      </c>
      <c r="EE7" s="39">
        <v>1.18</v>
      </c>
      <c r="EF7" s="39">
        <v>1.55</v>
      </c>
      <c r="EG7" s="39">
        <v>1.59</v>
      </c>
      <c r="EH7" s="39">
        <v>1.6</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大河原 香奈</cp:lastModifiedBy>
  <cp:lastPrinted>2022-01-25T08:39:36Z</cp:lastPrinted>
  <dcterms:created xsi:type="dcterms:W3CDTF">2021-12-03T06:44:39Z</dcterms:created>
  <dcterms:modified xsi:type="dcterms:W3CDTF">2022-01-26T07:48:07Z</dcterms:modified>
  <cp:category/>
</cp:coreProperties>
</file>