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303国見町\"/>
    </mc:Choice>
  </mc:AlternateContent>
  <workbookProtection workbookAlgorithmName="SHA-512" workbookHashValue="jH5Lmdjp9rsaAH9waNLyof6XJb+9Ohrji1y7zKlXh3iVg+VyJfIPNXP2NBFxLQkMy0nh3BaajSszcJJjVw3R8Q==" workbookSaltValue="G+bbMTq6G+oXTTChjRpKWQ==" workbookSpinCount="100000" lockStructure="1"/>
  <bookViews>
    <workbookView xWindow="-120" yWindow="-120" windowWidth="20736"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<sst xmlns="http://schemas.openxmlformats.org/spreadsheetml/2006/main" count="228" uniqueCount="114">
  <si>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</si>
  <si>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</si>
  <si>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</si>
  <si>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</si>
  <si>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</si>
  <si>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</si>
  <si>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</si>
  <si>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</si>
  <si>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</si>
  <si>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</si>
  <si>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</si>
  <si>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</si>
  <si>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</si>
  <si>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</si>
  <si>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</si>
  <si>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</si>
  <si>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</si>
  <si>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</si>
  <si>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</si>
  <si>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</si>
  <si>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</si>
  <si>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</si>
  <si>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</si>
  <si>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</si>
  <si>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</si>
  <si>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</si>
  <si>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</si>
  <si>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</si>
  <si>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</si>
  <si>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</si>
  <si>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</si>
  <si>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</si>
  <si>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</si>
  <si>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</si>
  <si>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</si>
  <si>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</si>
  <si>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</si>
  <si>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</si>
  <si>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</si>
  <si>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</si>
  <si>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</si>
  <si>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</si>
  <si>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</si>
  <si>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</si>
  <si>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</si>
  <si>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</si>
  <si>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</si>
  <si>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</si>
  <si>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</si>
  <si>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</si>
  <si>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</si>
  <si>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</si>
  <si>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</si>
  <si>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</si>
  <si>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</si>
  <si>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</si>
  <si>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</si>
  <si>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</si>
  <si>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</si>
  <si>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</si>
  <si>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</si>
  <si>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</si>
  <si>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</si>
  <si>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</si>
  <si>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</si>
  <si>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</si>
  <si>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</si>
  <si>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</si>
  <si>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</si>
  <si>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</si>
  <si>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</si>
  <si>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</si>
  <si>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</si>
  <si>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</si>
  <si>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</si>
  <si>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</si>
  <si>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</si>
  <si>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</si>
  <si>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</si>
  <si>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</si>
  <si>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</si>
  <si>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</si>
  <si>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</si>
  <si>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</si>
  <si>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</si>
  <si>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</si>
  <si>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</si>
  <si>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</si>
  <si>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</si>
  <si>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</si>
  <si>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</si>
  <si>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</si>
  <si>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</si>
  <si>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</si>
  <si>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</si>
  <si>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</si>
  <si>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</si>
  <si>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</si>
  <si>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</si>
  <si>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</si>
  <si>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</si>
  <si>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</si>
  <si>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</si>
  <si>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</si>
  <si>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</si>
  <si>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</si>
  <si>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</si>
  <si>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</si>
  <si>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</si>
  <si>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</si>
  <si>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</si>
  <si>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2年度の水道事業の経営状況について、単年度収支の状況を表す「①経常収支比率」の増加や有収水量１㎥当たりの費用単価を表す「⑥給水原価」の減少に表れているとおり、単年度では黒字決算となりました。
　また、前年度までの剰余金の繰越などにより、依然として良好な経営状態を保っています。
　特に給水収益に対する企業債残高（借金残高）の割合を表す「④企業債残高対給水収益比率」は類似団体の平均値585.59%を大きく下回る162.34%と結果となり、借金が非常に少ないことを表しています。
　</t>
    <rPh sb="1" eb="3">
      <t>レイワ</t>
    </rPh>
    <rPh sb="5" eb="6">
      <t>ド</t>
    </rPh>
    <rPh sb="7" eb="9">
      <t>スイドウ</t>
    </rPh>
    <rPh sb="9" eb="11">
      <t>ジギョウ</t>
    </rPh>
    <rPh sb="12" eb="14">
      <t>ケイエイ</t>
    </rPh>
    <rPh sb="14" eb="16">
      <t>ジョウキョウ</t>
    </rPh>
    <rPh sb="21" eb="24">
      <t>タンネンド</t>
    </rPh>
    <rPh sb="24" eb="26">
      <t>シュウシ</t>
    </rPh>
    <rPh sb="27" eb="29">
      <t>ジョウキョウ</t>
    </rPh>
    <rPh sb="30" eb="31">
      <t>アラワ</t>
    </rPh>
    <rPh sb="34" eb="36">
      <t>ケイジョウ</t>
    </rPh>
    <rPh sb="36" eb="38">
      <t>シュウシ</t>
    </rPh>
    <rPh sb="38" eb="40">
      <t>ヒリツ</t>
    </rPh>
    <rPh sb="42" eb="44">
      <t>ゾウカ</t>
    </rPh>
    <rPh sb="45" eb="47">
      <t>ユウシュウ</t>
    </rPh>
    <rPh sb="47" eb="49">
      <t>スイリョウ</t>
    </rPh>
    <rPh sb="51" eb="52">
      <t>ア</t>
    </rPh>
    <rPh sb="55" eb="57">
      <t>ヒヨウ</t>
    </rPh>
    <rPh sb="57" eb="59">
      <t>タンカ</t>
    </rPh>
    <rPh sb="60" eb="61">
      <t>アラワ</t>
    </rPh>
    <rPh sb="64" eb="66">
      <t>キュウスイ</t>
    </rPh>
    <rPh sb="66" eb="68">
      <t>ゲンカ</t>
    </rPh>
    <rPh sb="70" eb="72">
      <t>ゲンショウ</t>
    </rPh>
    <rPh sb="73" eb="74">
      <t>アラワ</t>
    </rPh>
    <rPh sb="82" eb="85">
      <t>タンネンド</t>
    </rPh>
    <rPh sb="87" eb="89">
      <t>クロジ</t>
    </rPh>
    <rPh sb="89" eb="91">
      <t>ケッサン</t>
    </rPh>
    <rPh sb="103" eb="106">
      <t>ゼンネンド</t>
    </rPh>
    <rPh sb="109" eb="112">
      <t>ジョウヨキン</t>
    </rPh>
    <rPh sb="113" eb="115">
      <t>クリコシ</t>
    </rPh>
    <rPh sb="121" eb="123">
      <t>イゼン</t>
    </rPh>
    <rPh sb="126" eb="128">
      <t>リョウコウ</t>
    </rPh>
    <rPh sb="129" eb="131">
      <t>ケイエイ</t>
    </rPh>
    <rPh sb="131" eb="133">
      <t>ジョウタイ</t>
    </rPh>
    <rPh sb="134" eb="135">
      <t>タモ</t>
    </rPh>
    <rPh sb="143" eb="144">
      <t>トク</t>
    </rPh>
    <rPh sb="145" eb="147">
      <t>キュウスイ</t>
    </rPh>
    <rPh sb="147" eb="149">
      <t>シュウエキ</t>
    </rPh>
    <rPh sb="150" eb="151">
      <t>タイ</t>
    </rPh>
    <rPh sb="153" eb="155">
      <t>キギョウ</t>
    </rPh>
    <rPh sb="155" eb="156">
      <t>サイ</t>
    </rPh>
    <rPh sb="156" eb="158">
      <t>ザンダカ</t>
    </rPh>
    <rPh sb="159" eb="161">
      <t>シャッキン</t>
    </rPh>
    <rPh sb="161" eb="163">
      <t>ザンダカ</t>
    </rPh>
    <rPh sb="165" eb="167">
      <t>ワリアイ</t>
    </rPh>
    <rPh sb="168" eb="169">
      <t>アラワ</t>
    </rPh>
    <rPh sb="172" eb="174">
      <t>キギョウ</t>
    </rPh>
    <rPh sb="174" eb="175">
      <t>サイ</t>
    </rPh>
    <rPh sb="175" eb="176">
      <t>ザン</t>
    </rPh>
    <rPh sb="176" eb="177">
      <t>タカ</t>
    </rPh>
    <rPh sb="177" eb="178">
      <t>タイ</t>
    </rPh>
    <rPh sb="178" eb="180">
      <t>キュウスイ</t>
    </rPh>
    <rPh sb="180" eb="182">
      <t>シュウエキ</t>
    </rPh>
    <rPh sb="182" eb="184">
      <t>ヒリツ</t>
    </rPh>
    <rPh sb="186" eb="188">
      <t>ルイジ</t>
    </rPh>
    <rPh sb="188" eb="190">
      <t>ダンタイ</t>
    </rPh>
    <rPh sb="191" eb="194">
      <t>ヘイキンチ</t>
    </rPh>
    <rPh sb="202" eb="203">
      <t>オオ</t>
    </rPh>
    <rPh sb="205" eb="207">
      <t>シタマワ</t>
    </rPh>
    <rPh sb="216" eb="218">
      <t>ケッカ</t>
    </rPh>
    <rPh sb="222" eb="224">
      <t>シャッキン</t>
    </rPh>
    <rPh sb="225" eb="227">
      <t>ヒジョウ</t>
    </rPh>
    <rPh sb="228" eb="229">
      <t>スク</t>
    </rPh>
    <rPh sb="234" eb="235">
      <t>アラワ</t>
    </rPh>
    <phoneticPr fontId="4"/>
  </si>
  <si>
    <t>　水道施設としての資産全体で考えた場合、「①有形固定資産減価償却率」であらわされる通り、類似団体に比べて低い数値を保っています。この数値が高い場合、減価償却累計額の比率が高く、老朽施設が多いことを意味するため、今後注視していかなければならない指標です。
　一方、管路の老朽化については、「②管路経年化率」で表されるとおり、令和2年度においては類似団体平均値より若干高い水準となりました。今後、管路の更新事業に力を入れることで「➂管路更新率」を上昇させ、「②管路経年化率」を抑えることができますが、多くの財源を伴うものであることから、計画的な更新を行う必要があります。</t>
    <rPh sb="1" eb="3">
      <t>スイドウ</t>
    </rPh>
    <rPh sb="3" eb="5">
      <t>シセツ</t>
    </rPh>
    <rPh sb="9" eb="11">
      <t>シサン</t>
    </rPh>
    <rPh sb="11" eb="13">
      <t>ゼンタイ</t>
    </rPh>
    <rPh sb="14" eb="15">
      <t>カンガ</t>
    </rPh>
    <rPh sb="17" eb="19">
      <t>バアイ</t>
    </rPh>
    <rPh sb="22" eb="24">
      <t>ユウケイ</t>
    </rPh>
    <rPh sb="24" eb="26">
      <t>コテイ</t>
    </rPh>
    <rPh sb="26" eb="28">
      <t>シサン</t>
    </rPh>
    <rPh sb="28" eb="30">
      <t>ゲンカ</t>
    </rPh>
    <rPh sb="30" eb="32">
      <t>ショウキャク</t>
    </rPh>
    <rPh sb="32" eb="33">
      <t>リツ</t>
    </rPh>
    <rPh sb="41" eb="42">
      <t>トオ</t>
    </rPh>
    <rPh sb="44" eb="46">
      <t>ルイジ</t>
    </rPh>
    <rPh sb="46" eb="48">
      <t>ダンタイ</t>
    </rPh>
    <rPh sb="49" eb="50">
      <t>クラ</t>
    </rPh>
    <rPh sb="52" eb="53">
      <t>ヒク</t>
    </rPh>
    <rPh sb="54" eb="56">
      <t>スウチ</t>
    </rPh>
    <rPh sb="57" eb="58">
      <t>タモ</t>
    </rPh>
    <rPh sb="66" eb="68">
      <t>スウチ</t>
    </rPh>
    <rPh sb="69" eb="70">
      <t>タカ</t>
    </rPh>
    <rPh sb="71" eb="73">
      <t>バアイ</t>
    </rPh>
    <rPh sb="74" eb="76">
      <t>ゲンカ</t>
    </rPh>
    <rPh sb="76" eb="78">
      <t>ショウキャク</t>
    </rPh>
    <rPh sb="78" eb="81">
      <t>ルイケイガク</t>
    </rPh>
    <rPh sb="82" eb="84">
      <t>ヒリツ</t>
    </rPh>
    <rPh sb="85" eb="86">
      <t>タカ</t>
    </rPh>
    <rPh sb="88" eb="90">
      <t>ロウキュウ</t>
    </rPh>
    <rPh sb="90" eb="92">
      <t>シセツ</t>
    </rPh>
    <rPh sb="93" eb="94">
      <t>オオ</t>
    </rPh>
    <rPh sb="98" eb="100">
      <t>イミ</t>
    </rPh>
    <rPh sb="105" eb="107">
      <t>コンゴ</t>
    </rPh>
    <rPh sb="107" eb="109">
      <t>チュウシ</t>
    </rPh>
    <rPh sb="121" eb="123">
      <t>シヒョウ</t>
    </rPh>
    <rPh sb="128" eb="130">
      <t>イッポウ</t>
    </rPh>
    <rPh sb="131" eb="133">
      <t>カンロ</t>
    </rPh>
    <rPh sb="134" eb="137">
      <t>ロウキュウカ</t>
    </rPh>
    <rPh sb="145" eb="147">
      <t>カンロ</t>
    </rPh>
    <rPh sb="147" eb="150">
      <t>ケイネンカ</t>
    </rPh>
    <rPh sb="150" eb="151">
      <t>リツ</t>
    </rPh>
    <rPh sb="153" eb="154">
      <t>アラワ</t>
    </rPh>
    <rPh sb="161" eb="163">
      <t>レイワ</t>
    </rPh>
    <rPh sb="164" eb="166">
      <t>ネンド</t>
    </rPh>
    <rPh sb="171" eb="173">
      <t>ルイジ</t>
    </rPh>
    <rPh sb="173" eb="175">
      <t>ダンタイ</t>
    </rPh>
    <rPh sb="175" eb="178">
      <t>ヘイキンチ</t>
    </rPh>
    <rPh sb="180" eb="182">
      <t>ジャッカン</t>
    </rPh>
    <rPh sb="182" eb="183">
      <t>タカ</t>
    </rPh>
    <rPh sb="193" eb="195">
      <t>コンゴ</t>
    </rPh>
    <rPh sb="196" eb="198">
      <t>カンロ</t>
    </rPh>
    <rPh sb="199" eb="201">
      <t>コウシン</t>
    </rPh>
    <rPh sb="201" eb="203">
      <t>ジギョウ</t>
    </rPh>
    <rPh sb="204" eb="205">
      <t>チカラ</t>
    </rPh>
    <rPh sb="206" eb="207">
      <t>イ</t>
    </rPh>
    <rPh sb="214" eb="216">
      <t>カンロ</t>
    </rPh>
    <rPh sb="216" eb="218">
      <t>コウシン</t>
    </rPh>
    <rPh sb="218" eb="219">
      <t>リツ</t>
    </rPh>
    <rPh sb="221" eb="223">
      <t>ジョウショウ</t>
    </rPh>
    <rPh sb="228" eb="230">
      <t>カンロ</t>
    </rPh>
    <rPh sb="230" eb="233">
      <t>ケイネンカ</t>
    </rPh>
    <rPh sb="233" eb="234">
      <t>リツ</t>
    </rPh>
    <rPh sb="236" eb="237">
      <t>オサ</t>
    </rPh>
    <rPh sb="248" eb="249">
      <t>オオ</t>
    </rPh>
    <rPh sb="251" eb="253">
      <t>ザイゲン</t>
    </rPh>
    <rPh sb="254" eb="255">
      <t>トモナ</t>
    </rPh>
    <rPh sb="266" eb="269">
      <t>ケイカクテキ</t>
    </rPh>
    <rPh sb="270" eb="272">
      <t>コウシン</t>
    </rPh>
    <rPh sb="273" eb="274">
      <t>オコナ</t>
    </rPh>
    <rPh sb="275" eb="277">
      <t>ヒツヨウ</t>
    </rPh>
    <phoneticPr fontId="4"/>
  </si>
  <si>
    <t>　国見町水道事業は、経営状況は良好ですが、水道施設の老朽化は徐々に進みつつある状況ですので、今後も良好な経営状況を維持しつつ、計画的な施設の更新を行っていく必要があります。
　今後の経営や施設更新以外で喫緊の課題となっているものが、全体の配水量に対する料金収入となった水量の割合である「⑧有収率」です。
　この数値が低い場合、漏水の発生により、料金徴収ができず、貴重な水資源を無駄にしている可能性が考えられますが、令和2年度は漏水発見に尽力した結果、前年度より有収率が4％上昇となりました。今後も漏水調査の強化や配水ブロックの確立などの対策を講じながら、有収率向上に努める必要があります。</t>
    <rPh sb="1" eb="4">
      <t>クニミマチ</t>
    </rPh>
    <rPh sb="4" eb="8">
      <t>スイドウジギョウ</t>
    </rPh>
    <rPh sb="10" eb="12">
      <t>ケイエイ</t>
    </rPh>
    <rPh sb="12" eb="14">
      <t>ジョウキョウ</t>
    </rPh>
    <rPh sb="15" eb="17">
      <t>リョウコウ</t>
    </rPh>
    <rPh sb="21" eb="23">
      <t>スイドウ</t>
    </rPh>
    <rPh sb="23" eb="25">
      <t>シセツ</t>
    </rPh>
    <rPh sb="26" eb="29">
      <t>ロウキュウカ</t>
    </rPh>
    <rPh sb="30" eb="32">
      <t>ジョジョ</t>
    </rPh>
    <rPh sb="33" eb="34">
      <t>スス</t>
    </rPh>
    <rPh sb="39" eb="41">
      <t>ジョウキョウ</t>
    </rPh>
    <rPh sb="46" eb="48">
      <t>コンゴ</t>
    </rPh>
    <rPh sb="49" eb="51">
      <t>リョウコウ</t>
    </rPh>
    <rPh sb="52" eb="54">
      <t>ケイエイ</t>
    </rPh>
    <rPh sb="54" eb="56">
      <t>ジョウキョウ</t>
    </rPh>
    <rPh sb="57" eb="59">
      <t>イジ</t>
    </rPh>
    <rPh sb="63" eb="66">
      <t>ケイカクテキ</t>
    </rPh>
    <rPh sb="67" eb="69">
      <t>シセツ</t>
    </rPh>
    <rPh sb="70" eb="72">
      <t>コウシン</t>
    </rPh>
    <rPh sb="73" eb="74">
      <t>オコナ</t>
    </rPh>
    <rPh sb="78" eb="80">
      <t>ヒツヨウ</t>
    </rPh>
    <rPh sb="88" eb="90">
      <t>コンゴ</t>
    </rPh>
    <rPh sb="91" eb="93">
      <t>ケイエイ</t>
    </rPh>
    <rPh sb="94" eb="96">
      <t>シセツ</t>
    </rPh>
    <rPh sb="96" eb="98">
      <t>コウシン</t>
    </rPh>
    <rPh sb="98" eb="100">
      <t>イガイ</t>
    </rPh>
    <rPh sb="101" eb="103">
      <t>キッキン</t>
    </rPh>
    <rPh sb="126" eb="128">
      <t>リョウキン</t>
    </rPh>
    <rPh sb="207" eb="209">
      <t>レイワ</t>
    </rPh>
    <rPh sb="210" eb="212">
      <t>ネンド</t>
    </rPh>
    <rPh sb="213" eb="215">
      <t>ロウスイ</t>
    </rPh>
    <rPh sb="215" eb="217">
      <t>ハッケン</t>
    </rPh>
    <rPh sb="218" eb="220">
      <t>ジンリョク</t>
    </rPh>
    <rPh sb="222" eb="224">
      <t>ケッカ</t>
    </rPh>
    <rPh sb="225" eb="228">
      <t>ゼンネンド</t>
    </rPh>
    <rPh sb="230" eb="233">
      <t>ユウシュウリツ</t>
    </rPh>
    <rPh sb="236" eb="238">
      <t>ジョウショウ</t>
    </rPh>
    <rPh sb="245" eb="247">
      <t>コンゴ</t>
    </rPh>
    <rPh sb="268" eb="270">
      <t>タイサク</t>
    </rPh>
    <rPh sb="271" eb="272">
      <t>コウ</t>
    </rPh>
    <rPh sb="277" eb="280">
      <t>ユウシュウリツ</t>
    </rPh>
    <rPh sb="280" eb="282">
      <t>コウジョウ</t>
    </rPh>
    <rPh sb="283" eb="284">
      <t>ツト</t>
    </rPh>
    <rPh sb="286" eb="2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</si>
</sst>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2.59</c:v>
                </c:pt>
                <c:pt idx="2">
                  <c:v>2.02</c:v>
                </c:pt>
                <c:pt idx="3">
                  <c:v>0.85</c:v>
                </c:pt>
                <c:pt idx="4">
                  <c:v>1.08</c:v>
                </c:pt>
              </c:numCache>
            </c:numRef>
          </c:val>
          <c:extLst>
            <c:ext xmlns:c16="http://schemas.microsoft.com/office/drawing/2014/chart" uri="{C3380CC4-5D6E-409C-BE32-E72D297353CC}">
              <c16:uniqueId val="{00000000-FB14-4092-BA83-3239F50EA50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FB14-4092-BA83-3239F50EA50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57.63</c:v>
                </c:pt>
                <c:pt idx="1">
                  <c:v>62.11</c:v>
                </c:pt>
                <c:pt idx="2">
                  <c:v>61.33</c:v>
                </c:pt>
                <c:pt idx="3">
                  <c:v>58.71</c:v>
                </c:pt>
                <c:pt idx="4">
                  <c:v>59.53</c:v>
                </c:pt>
              </c:numCache>
            </c:numRef>
          </c:val>
          <c:extLst>
            <c:ext xmlns:c16="http://schemas.microsoft.com/office/drawing/2014/chart" uri="{C3380CC4-5D6E-409C-BE32-E72D297353CC}">
              <c16:uniqueId val="{00000000-5001-4F0F-94FF-64C6B7785B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5001-4F0F-94FF-64C6B7785B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78.599999999999994</c:v>
                </c:pt>
                <c:pt idx="1">
                  <c:v>76.59</c:v>
                </c:pt>
                <c:pt idx="2">
                  <c:v>77.2</c:v>
                </c:pt>
                <c:pt idx="3">
                  <c:v>77.040000000000006</c:v>
                </c:pt>
                <c:pt idx="4">
                  <c:v>81.42</c:v>
                </c:pt>
              </c:numCache>
            </c:numRef>
          </c:val>
          <c:extLst>
            <c:ext xmlns:c16="http://schemas.microsoft.com/office/drawing/2014/chart" uri="{C3380CC4-5D6E-409C-BE32-E72D297353CC}">
              <c16:uniqueId val="{00000000-6A37-416A-A891-42E12A27ADC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6A37-416A-A891-42E12A27ADC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115.92</c:v>
                </c:pt>
                <c:pt idx="1">
                  <c:v>97.36</c:v>
                </c:pt>
                <c:pt idx="2">
                  <c:v>98.34</c:v>
                </c:pt>
                <c:pt idx="3">
                  <c:v>97.09</c:v>
                </c:pt>
                <c:pt idx="4">
                  <c:v>101.77</c:v>
                </c:pt>
              </c:numCache>
            </c:numRef>
          </c:val>
          <c:extLst>
            <c:ext xmlns:c16="http://schemas.microsoft.com/office/drawing/2014/chart" uri="{C3380CC4-5D6E-409C-BE32-E72D297353CC}">
              <c16:uniqueId val="{00000000-ABC6-45FA-93F1-1400DE568A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ABC6-45FA-93F1-1400DE568A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33.33</c:v>
                </c:pt>
                <c:pt idx="1">
                  <c:v>33.33</c:v>
                </c:pt>
                <c:pt idx="2">
                  <c:v>34.53</c:v>
                </c:pt>
                <c:pt idx="3">
                  <c:v>36.21</c:v>
                </c:pt>
                <c:pt idx="4">
                  <c:v>37.68</c:v>
                </c:pt>
              </c:numCache>
            </c:numRef>
          </c:val>
          <c:extLst>
            <c:ext xmlns:c16="http://schemas.microsoft.com/office/drawing/2014/chart" uri="{C3380CC4-5D6E-409C-BE32-E72D297353CC}">
              <c16:uniqueId val="{00000000-6B5A-48EC-969C-9B69244C6D8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6B5A-48EC-969C-9B69244C6D8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formatCode="#,##0.00;&quot;△&quot;#,##0.00">
                  <c:v>0</c:v>
                </c:pt>
                <c:pt idx="1">
                  <c:v>22.15</c:v>
                </c:pt>
                <c:pt idx="2">
                  <c:v>15.49</c:v>
                </c:pt>
                <c:pt idx="3">
                  <c:v>16.059999999999999</c:v>
                </c:pt>
                <c:pt idx="4">
                  <c:v>19.399999999999999</c:v>
                </c:pt>
              </c:numCache>
            </c:numRef>
          </c:val>
          <c:extLst>
            <c:ext xmlns:c16="http://schemas.microsoft.com/office/drawing/2014/chart" uri="{C3380CC4-5D6E-409C-BE32-E72D297353CC}">
              <c16:uniqueId val="{00000000-E91C-463D-91AB-F50FC61EFB0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E91C-463D-91AB-F50FC61EFB0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4C-4D53-9646-020435686CB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0F4C-4D53-9646-020435686CB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846.08</c:v>
                </c:pt>
                <c:pt idx="1">
                  <c:v>553.69000000000005</c:v>
                </c:pt>
                <c:pt idx="2">
                  <c:v>325.02</c:v>
                </c:pt>
                <c:pt idx="3">
                  <c:v>855.43</c:v>
                </c:pt>
                <c:pt idx="4">
                  <c:v>949.67</c:v>
                </c:pt>
              </c:numCache>
            </c:numRef>
          </c:val>
          <c:extLst>
            <c:ext xmlns:c16="http://schemas.microsoft.com/office/drawing/2014/chart" uri="{C3380CC4-5D6E-409C-BE32-E72D297353CC}">
              <c16:uniqueId val="{00000000-CEE0-45A5-B0FC-80BB48E2BD7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CEE0-45A5-B0FC-80BB48E2BD7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174.95</c:v>
                </c:pt>
                <c:pt idx="1">
                  <c:v>192.06</c:v>
                </c:pt>
                <c:pt idx="2">
                  <c:v>197.85</c:v>
                </c:pt>
                <c:pt idx="3">
                  <c:v>163.79</c:v>
                </c:pt>
                <c:pt idx="4">
                  <c:v>162.34</c:v>
                </c:pt>
              </c:numCache>
            </c:numRef>
          </c:val>
          <c:extLst>
            <c:ext xmlns:c16="http://schemas.microsoft.com/office/drawing/2014/chart" uri="{C3380CC4-5D6E-409C-BE32-E72D297353CC}">
              <c16:uniqueId val="{00000000-1445-4C41-9751-6CB203ACC6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1445-4C41-9751-6CB203ACC6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111.24</c:v>
                </c:pt>
                <c:pt idx="1">
                  <c:v>95.7</c:v>
                </c:pt>
                <c:pt idx="2">
                  <c:v>96.89</c:v>
                </c:pt>
                <c:pt idx="3">
                  <c:v>95.51</c:v>
                </c:pt>
                <c:pt idx="4">
                  <c:v>100.82</c:v>
                </c:pt>
              </c:numCache>
            </c:numRef>
          </c:val>
          <c:extLst>
            <c:ext xmlns:c16="http://schemas.microsoft.com/office/drawing/2014/chart" uri="{C3380CC4-5D6E-409C-BE32-E72D297353CC}">
              <c16:uniqueId val="{00000000-ED84-4D57-8C60-2C56F981241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ED84-4D57-8C60-2C56F981241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211.62</c:v>
                </c:pt>
                <c:pt idx="1">
                  <c:v>246.46</c:v>
                </c:pt>
                <c:pt idx="2">
                  <c:v>244.04</c:v>
                </c:pt>
                <c:pt idx="3">
                  <c:v>246.51</c:v>
                </c:pt>
                <c:pt idx="4">
                  <c:v>231.94</c:v>
                </c:pt>
              </c:numCache>
            </c:numRef>
          </c:val>
          <c:extLst>
            <c:ext xmlns:c16="http://schemas.microsoft.com/office/drawing/2014/chart" uri="{C3380CC4-5D6E-409C-BE32-E72D297353CC}">
              <c16:uniqueId val="{00000000-9D5D-4DC1-9F65-8FC255BF97D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9D5D-4DC1-9F65-8FC255BF97D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90" zoomScaleNormal="9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2">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2">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8" t="str">
        <f>データ!H6</f>
        <v>福島県　国見町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A8</v>
      </c>
      <c r="X8" s="86"/>
      <c r="Y8" s="86"/>
      <c r="Z8" s="86"/>
      <c r="AA8" s="86"/>
      <c r="AB8" s="86"/>
      <c r="AC8" s="86"/>
      <c r="AD8" s="86" t="str">
        <f>データ!$M$6</f>
        <v>非設置</v>
      </c>
      <c r="AE8" s="86"/>
      <c r="AF8" s="86"/>
      <c r="AG8" s="86"/>
      <c r="AH8" s="86"/>
      <c r="AI8" s="86"/>
      <c r="AJ8" s="86"/>
      <c r="AK8" s="4"/>
      <c r="AL8" s="74">
        <f>データ!$R$6</f>
        <v>8816</v>
      </c>
      <c r="AM8" s="74"/>
      <c r="AN8" s="74"/>
      <c r="AO8" s="74"/>
      <c r="AP8" s="74"/>
      <c r="AQ8" s="74"/>
      <c r="AR8" s="74"/>
      <c r="AS8" s="74"/>
      <c r="AT8" s="70">
        <f>データ!$S$6</f>
        <v>37.950000000000003</v>
      </c>
      <c r="AU8" s="71"/>
      <c r="AV8" s="71"/>
      <c r="AW8" s="71"/>
      <c r="AX8" s="71"/>
      <c r="AY8" s="71"/>
      <c r="AZ8" s="71"/>
      <c r="BA8" s="71"/>
      <c r="BB8" s="73">
        <f>データ!$T$6</f>
        <v>232.31</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2">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2">
      <c r="A10" s="2"/>
      <c r="B10" s="70" t="str">
        <f>データ!$N$6</f>
        <v>-</v>
      </c>
      <c r="C10" s="71"/>
      <c r="D10" s="71"/>
      <c r="E10" s="71"/>
      <c r="F10" s="71"/>
      <c r="G10" s="71"/>
      <c r="H10" s="71"/>
      <c r="I10" s="70">
        <f>データ!$O$6</f>
        <v>84.44</v>
      </c>
      <c r="J10" s="71"/>
      <c r="K10" s="71"/>
      <c r="L10" s="71"/>
      <c r="M10" s="71"/>
      <c r="N10" s="71"/>
      <c r="O10" s="72"/>
      <c r="P10" s="73">
        <f>データ!$P$6</f>
        <v>98.8</v>
      </c>
      <c r="Q10" s="73"/>
      <c r="R10" s="73"/>
      <c r="S10" s="73"/>
      <c r="T10" s="73"/>
      <c r="U10" s="73"/>
      <c r="V10" s="73"/>
      <c r="W10" s="74">
        <f>データ!$Q$6</f>
        <v>4603</v>
      </c>
      <c r="X10" s="74"/>
      <c r="Y10" s="74"/>
      <c r="Z10" s="74"/>
      <c r="AA10" s="74"/>
      <c r="AB10" s="74"/>
      <c r="AC10" s="74"/>
      <c r="AD10" s="2"/>
      <c r="AE10" s="2"/>
      <c r="AF10" s="2"/>
      <c r="AG10" s="2"/>
      <c r="AH10" s="4"/>
      <c r="AI10" s="4"/>
      <c r="AJ10" s="4"/>
      <c r="AK10" s="4"/>
      <c r="AL10" s="74">
        <f>データ!$U$6</f>
        <v>8638</v>
      </c>
      <c r="AM10" s="74"/>
      <c r="AN10" s="74"/>
      <c r="AO10" s="74"/>
      <c r="AP10" s="74"/>
      <c r="AQ10" s="74"/>
      <c r="AR10" s="74"/>
      <c r="AS10" s="74"/>
      <c r="AT10" s="70">
        <f>データ!$V$6</f>
        <v>21.8</v>
      </c>
      <c r="AU10" s="71"/>
      <c r="AV10" s="71"/>
      <c r="AW10" s="71"/>
      <c r="AX10" s="71"/>
      <c r="AY10" s="71"/>
      <c r="AZ10" s="71"/>
      <c r="BA10" s="71"/>
      <c r="BB10" s="73">
        <f>データ!$W$6</f>
        <v>396.24</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v51tzgpimwkXKw5MOQQd8p64dtckAlKV0lZwIPWApMXMTdwYoe2VbdeF7C8bw70NKZ/ZnW6qEopFwLayfKB8dA==" saltValue="+5OuxSjpXvszgOdfoHUe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2">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73032</v>
      </c>
      <c r="D6" s="34">
        <f t="shared" si="3"/>
        <v>46</v>
      </c>
      <c r="E6" s="34">
        <f t="shared" si="3"/>
        <v>1</v>
      </c>
      <c r="F6" s="34">
        <f t="shared" si="3"/>
        <v>0</v>
      </c>
      <c r="G6" s="34">
        <f t="shared" si="3"/>
        <v>1</v>
      </c>
      <c r="H6" s="34" t="str">
        <f t="shared" si="3"/>
        <v>福島県　国見町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84.44</v>
      </c>
      <c r="P6" s="35">
        <f t="shared" si="3"/>
        <v>98.8</v>
      </c>
      <c r="Q6" s="35">
        <f t="shared" si="3"/>
        <v>4603</v>
      </c>
      <c r="R6" s="35">
        <f t="shared" si="3"/>
        <v>8816</v>
      </c>
      <c r="S6" s="35">
        <f t="shared" si="3"/>
        <v>37.950000000000003</v>
      </c>
      <c r="T6" s="35">
        <f t="shared" si="3"/>
        <v>232.31</v>
      </c>
      <c r="U6" s="35">
        <f t="shared" si="3"/>
        <v>8638</v>
      </c>
      <c r="V6" s="35">
        <f t="shared" si="3"/>
        <v>21.8</v>
      </c>
      <c r="W6" s="35">
        <f t="shared" si="3"/>
        <v>396.24</v>
      </c>
      <c r="X6" s="36">
        <f>IF(X7="",NA(),X7)</f>
        <v>115.92</v>
      </c>
      <c r="Y6" s="36">
        <f t="shared" ref="Y6:AG6" si="4">IF(Y7="",NA(),Y7)</f>
        <v>97.36</v>
      </c>
      <c r="Z6" s="36">
        <f t="shared" si="4"/>
        <v>98.34</v>
      </c>
      <c r="AA6" s="36">
        <f t="shared" si="4"/>
        <v>97.09</v>
      </c>
      <c r="AB6" s="36">
        <f t="shared" si="4"/>
        <v>101.77</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846.08</v>
      </c>
      <c r="AU6" s="36">
        <f t="shared" ref="AU6:BC6" si="6">IF(AU7="",NA(),AU7)</f>
        <v>553.69000000000005</v>
      </c>
      <c r="AV6" s="36">
        <f t="shared" si="6"/>
        <v>325.02</v>
      </c>
      <c r="AW6" s="36">
        <f t="shared" si="6"/>
        <v>855.43</v>
      </c>
      <c r="AX6" s="36">
        <f t="shared" si="6"/>
        <v>949.67</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174.95</v>
      </c>
      <c r="BF6" s="36">
        <f t="shared" ref="BF6:BN6" si="7">IF(BF7="",NA(),BF7)</f>
        <v>192.06</v>
      </c>
      <c r="BG6" s="36">
        <f t="shared" si="7"/>
        <v>197.85</v>
      </c>
      <c r="BH6" s="36">
        <f t="shared" si="7"/>
        <v>163.79</v>
      </c>
      <c r="BI6" s="36">
        <f t="shared" si="7"/>
        <v>162.34</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111.24</v>
      </c>
      <c r="BQ6" s="36">
        <f t="shared" ref="BQ6:BY6" si="8">IF(BQ7="",NA(),BQ7)</f>
        <v>95.7</v>
      </c>
      <c r="BR6" s="36">
        <f t="shared" si="8"/>
        <v>96.89</v>
      </c>
      <c r="BS6" s="36">
        <f t="shared" si="8"/>
        <v>95.51</v>
      </c>
      <c r="BT6" s="36">
        <f t="shared" si="8"/>
        <v>100.82</v>
      </c>
      <c r="BU6" s="36">
        <f t="shared" si="8"/>
        <v>93.28</v>
      </c>
      <c r="BV6" s="36">
        <f t="shared" si="8"/>
        <v>87.51</v>
      </c>
      <c r="BW6" s="36">
        <f t="shared" si="8"/>
        <v>84.77</v>
      </c>
      <c r="BX6" s="36">
        <f t="shared" si="8"/>
        <v>87.11</v>
      </c>
      <c r="BY6" s="36">
        <f t="shared" si="8"/>
        <v>82.78</v>
      </c>
      <c r="BZ6" s="35" t="str">
        <f>IF(BZ7="","",IF(BZ7="-","【-】","【"&amp;SUBSTITUTE(TEXT(BZ7,"#,##0.00"),"-","△")&amp;"】"))</f>
        <v>【100.05】</v>
      </c>
      <c r="CA6" s="36">
        <f>IF(CA7="",NA(),CA7)</f>
        <v>211.62</v>
      </c>
      <c r="CB6" s="36">
        <f t="shared" ref="CB6:CJ6" si="9">IF(CB7="",NA(),CB7)</f>
        <v>246.46</v>
      </c>
      <c r="CC6" s="36">
        <f t="shared" si="9"/>
        <v>244.04</v>
      </c>
      <c r="CD6" s="36">
        <f t="shared" si="9"/>
        <v>246.51</v>
      </c>
      <c r="CE6" s="36">
        <f t="shared" si="9"/>
        <v>231.94</v>
      </c>
      <c r="CF6" s="36">
        <f t="shared" si="9"/>
        <v>208.29</v>
      </c>
      <c r="CG6" s="36">
        <f t="shared" si="9"/>
        <v>218.42</v>
      </c>
      <c r="CH6" s="36">
        <f t="shared" si="9"/>
        <v>227.27</v>
      </c>
      <c r="CI6" s="36">
        <f t="shared" si="9"/>
        <v>223.98</v>
      </c>
      <c r="CJ6" s="36">
        <f t="shared" si="9"/>
        <v>225.09</v>
      </c>
      <c r="CK6" s="35" t="str">
        <f>IF(CK7="","",IF(CK7="-","【-】","【"&amp;SUBSTITUTE(TEXT(CK7,"#,##0.00"),"-","△")&amp;"】"))</f>
        <v>【166.40】</v>
      </c>
      <c r="CL6" s="36">
        <f>IF(CL7="",NA(),CL7)</f>
        <v>57.63</v>
      </c>
      <c r="CM6" s="36">
        <f t="shared" ref="CM6:CU6" si="10">IF(CM7="",NA(),CM7)</f>
        <v>62.11</v>
      </c>
      <c r="CN6" s="36">
        <f t="shared" si="10"/>
        <v>61.33</v>
      </c>
      <c r="CO6" s="36">
        <f t="shared" si="10"/>
        <v>58.71</v>
      </c>
      <c r="CP6" s="36">
        <f t="shared" si="10"/>
        <v>59.53</v>
      </c>
      <c r="CQ6" s="36">
        <f t="shared" si="10"/>
        <v>49.32</v>
      </c>
      <c r="CR6" s="36">
        <f t="shared" si="10"/>
        <v>50.24</v>
      </c>
      <c r="CS6" s="36">
        <f t="shared" si="10"/>
        <v>50.29</v>
      </c>
      <c r="CT6" s="36">
        <f t="shared" si="10"/>
        <v>49.64</v>
      </c>
      <c r="CU6" s="36">
        <f t="shared" si="10"/>
        <v>49.38</v>
      </c>
      <c r="CV6" s="35" t="str">
        <f>IF(CV7="","",IF(CV7="-","【-】","【"&amp;SUBSTITUTE(TEXT(CV7,"#,##0.00"),"-","△")&amp;"】"))</f>
        <v>【60.69】</v>
      </c>
      <c r="CW6" s="36">
        <f>IF(CW7="",NA(),CW7)</f>
        <v>78.599999999999994</v>
      </c>
      <c r="CX6" s="36">
        <f t="shared" ref="CX6:DF6" si="11">IF(CX7="",NA(),CX7)</f>
        <v>76.59</v>
      </c>
      <c r="CY6" s="36">
        <f t="shared" si="11"/>
        <v>77.2</v>
      </c>
      <c r="CZ6" s="36">
        <f t="shared" si="11"/>
        <v>77.040000000000006</v>
      </c>
      <c r="DA6" s="36">
        <f t="shared" si="11"/>
        <v>81.42</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33.33</v>
      </c>
      <c r="DI6" s="36">
        <f t="shared" ref="DI6:DQ6" si="12">IF(DI7="",NA(),DI7)</f>
        <v>33.33</v>
      </c>
      <c r="DJ6" s="36">
        <f t="shared" si="12"/>
        <v>34.53</v>
      </c>
      <c r="DK6" s="36">
        <f t="shared" si="12"/>
        <v>36.21</v>
      </c>
      <c r="DL6" s="36">
        <f t="shared" si="12"/>
        <v>37.68</v>
      </c>
      <c r="DM6" s="36">
        <f t="shared" si="12"/>
        <v>48.3</v>
      </c>
      <c r="DN6" s="36">
        <f t="shared" si="12"/>
        <v>45.14</v>
      </c>
      <c r="DO6" s="36">
        <f t="shared" si="12"/>
        <v>45.85</v>
      </c>
      <c r="DP6" s="36">
        <f t="shared" si="12"/>
        <v>47.31</v>
      </c>
      <c r="DQ6" s="36">
        <f t="shared" si="12"/>
        <v>47.5</v>
      </c>
      <c r="DR6" s="35" t="str">
        <f>IF(DR7="","",IF(DR7="-","【-】","【"&amp;SUBSTITUTE(TEXT(DR7,"#,##0.00"),"-","△")&amp;"】"))</f>
        <v>【50.19】</v>
      </c>
      <c r="DS6" s="35">
        <f>IF(DS7="",NA(),DS7)</f>
        <v>0</v>
      </c>
      <c r="DT6" s="36">
        <f t="shared" ref="DT6:EB6" si="13">IF(DT7="",NA(),DT7)</f>
        <v>22.15</v>
      </c>
      <c r="DU6" s="36">
        <f t="shared" si="13"/>
        <v>15.49</v>
      </c>
      <c r="DV6" s="36">
        <f t="shared" si="13"/>
        <v>16.059999999999999</v>
      </c>
      <c r="DW6" s="36">
        <f t="shared" si="13"/>
        <v>19.399999999999999</v>
      </c>
      <c r="DX6" s="36">
        <f t="shared" si="13"/>
        <v>12.43</v>
      </c>
      <c r="DY6" s="36">
        <f t="shared" si="13"/>
        <v>13.58</v>
      </c>
      <c r="DZ6" s="36">
        <f t="shared" si="13"/>
        <v>14.13</v>
      </c>
      <c r="EA6" s="36">
        <f t="shared" si="13"/>
        <v>16.77</v>
      </c>
      <c r="EB6" s="36">
        <f t="shared" si="13"/>
        <v>17.399999999999999</v>
      </c>
      <c r="EC6" s="35" t="str">
        <f>IF(EC7="","",IF(EC7="-","【-】","【"&amp;SUBSTITUTE(TEXT(EC7,"#,##0.00"),"-","△")&amp;"】"))</f>
        <v>【20.63】</v>
      </c>
      <c r="ED6" s="35">
        <f>IF(ED7="",NA(),ED7)</f>
        <v>0</v>
      </c>
      <c r="EE6" s="36">
        <f t="shared" ref="EE6:EM6" si="14">IF(EE7="",NA(),EE7)</f>
        <v>2.59</v>
      </c>
      <c r="EF6" s="36">
        <f t="shared" si="14"/>
        <v>2.02</v>
      </c>
      <c r="EG6" s="36">
        <f t="shared" si="14"/>
        <v>0.85</v>
      </c>
      <c r="EH6" s="36">
        <f t="shared" si="14"/>
        <v>1.08</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2">
      <c r="A7" s="29"/>
      <c r="B7" s="38">
        <v>2020</v>
      </c>
      <c r="C7" s="38">
        <v>73032</v>
      </c>
      <c r="D7" s="38">
        <v>46</v>
      </c>
      <c r="E7" s="38">
        <v>1</v>
      </c>
      <c r="F7" s="38">
        <v>0</v>
      </c>
      <c r="G7" s="38">
        <v>1</v>
      </c>
      <c r="H7" s="38" t="s">
        <v>93</v>
      </c>
      <c r="I7" s="38" t="s">
        <v>94</v>
      </c>
      <c r="J7" s="38" t="s">
        <v>95</v>
      </c>
      <c r="K7" s="38" t="s">
        <v>96</v>
      </c>
      <c r="L7" s="38" t="s">
        <v>97</v>
      </c>
      <c r="M7" s="38" t="s">
        <v>98</v>
      </c>
      <c r="N7" s="39" t="s">
        <v>99</v>
      </c>
      <c r="O7" s="39">
        <v>84.44</v>
      </c>
      <c r="P7" s="39">
        <v>98.8</v>
      </c>
      <c r="Q7" s="39">
        <v>4603</v>
      </c>
      <c r="R7" s="39">
        <v>8816</v>
      </c>
      <c r="S7" s="39">
        <v>37.950000000000003</v>
      </c>
      <c r="T7" s="39">
        <v>232.31</v>
      </c>
      <c r="U7" s="39">
        <v>8638</v>
      </c>
      <c r="V7" s="39">
        <v>21.8</v>
      </c>
      <c r="W7" s="39">
        <v>396.24</v>
      </c>
      <c r="X7" s="39">
        <v>115.92</v>
      </c>
      <c r="Y7" s="39">
        <v>97.36</v>
      </c>
      <c r="Z7" s="39">
        <v>98.34</v>
      </c>
      <c r="AA7" s="39">
        <v>97.09</v>
      </c>
      <c r="AB7" s="39">
        <v>101.77</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846.08</v>
      </c>
      <c r="AU7" s="39">
        <v>553.69000000000005</v>
      </c>
      <c r="AV7" s="39">
        <v>325.02</v>
      </c>
      <c r="AW7" s="39">
        <v>855.43</v>
      </c>
      <c r="AX7" s="39">
        <v>949.67</v>
      </c>
      <c r="AY7" s="39">
        <v>371.89</v>
      </c>
      <c r="AZ7" s="39">
        <v>293.23</v>
      </c>
      <c r="BA7" s="39">
        <v>300.14</v>
      </c>
      <c r="BB7" s="39">
        <v>301.04000000000002</v>
      </c>
      <c r="BC7" s="39">
        <v>305.08</v>
      </c>
      <c r="BD7" s="39">
        <v>260.31</v>
      </c>
      <c r="BE7" s="39">
        <v>174.95</v>
      </c>
      <c r="BF7" s="39">
        <v>192.06</v>
      </c>
      <c r="BG7" s="39">
        <v>197.85</v>
      </c>
      <c r="BH7" s="39">
        <v>163.79</v>
      </c>
      <c r="BI7" s="39">
        <v>162.34</v>
      </c>
      <c r="BJ7" s="39">
        <v>483.11</v>
      </c>
      <c r="BK7" s="39">
        <v>542.29999999999995</v>
      </c>
      <c r="BL7" s="39">
        <v>566.65</v>
      </c>
      <c r="BM7" s="39">
        <v>551.62</v>
      </c>
      <c r="BN7" s="39">
        <v>585.59</v>
      </c>
      <c r="BO7" s="39">
        <v>275.67</v>
      </c>
      <c r="BP7" s="39">
        <v>111.24</v>
      </c>
      <c r="BQ7" s="39">
        <v>95.7</v>
      </c>
      <c r="BR7" s="39">
        <v>96.89</v>
      </c>
      <c r="BS7" s="39">
        <v>95.51</v>
      </c>
      <c r="BT7" s="39">
        <v>100.82</v>
      </c>
      <c r="BU7" s="39">
        <v>93.28</v>
      </c>
      <c r="BV7" s="39">
        <v>87.51</v>
      </c>
      <c r="BW7" s="39">
        <v>84.77</v>
      </c>
      <c r="BX7" s="39">
        <v>87.11</v>
      </c>
      <c r="BY7" s="39">
        <v>82.78</v>
      </c>
      <c r="BZ7" s="39">
        <v>100.05</v>
      </c>
      <c r="CA7" s="39">
        <v>211.62</v>
      </c>
      <c r="CB7" s="39">
        <v>246.46</v>
      </c>
      <c r="CC7" s="39">
        <v>244.04</v>
      </c>
      <c r="CD7" s="39">
        <v>246.51</v>
      </c>
      <c r="CE7" s="39">
        <v>231.94</v>
      </c>
      <c r="CF7" s="39">
        <v>208.29</v>
      </c>
      <c r="CG7" s="39">
        <v>218.42</v>
      </c>
      <c r="CH7" s="39">
        <v>227.27</v>
      </c>
      <c r="CI7" s="39">
        <v>223.98</v>
      </c>
      <c r="CJ7" s="39">
        <v>225.09</v>
      </c>
      <c r="CK7" s="39">
        <v>166.4</v>
      </c>
      <c r="CL7" s="39">
        <v>57.63</v>
      </c>
      <c r="CM7" s="39">
        <v>62.11</v>
      </c>
      <c r="CN7" s="39">
        <v>61.33</v>
      </c>
      <c r="CO7" s="39">
        <v>58.71</v>
      </c>
      <c r="CP7" s="39">
        <v>59.53</v>
      </c>
      <c r="CQ7" s="39">
        <v>49.32</v>
      </c>
      <c r="CR7" s="39">
        <v>50.24</v>
      </c>
      <c r="CS7" s="39">
        <v>50.29</v>
      </c>
      <c r="CT7" s="39">
        <v>49.64</v>
      </c>
      <c r="CU7" s="39">
        <v>49.38</v>
      </c>
      <c r="CV7" s="39">
        <v>60.69</v>
      </c>
      <c r="CW7" s="39">
        <v>78.599999999999994</v>
      </c>
      <c r="CX7" s="39">
        <v>76.59</v>
      </c>
      <c r="CY7" s="39">
        <v>77.2</v>
      </c>
      <c r="CZ7" s="39">
        <v>77.040000000000006</v>
      </c>
      <c r="DA7" s="39">
        <v>81.42</v>
      </c>
      <c r="DB7" s="39">
        <v>79.34</v>
      </c>
      <c r="DC7" s="39">
        <v>78.650000000000006</v>
      </c>
      <c r="DD7" s="39">
        <v>77.73</v>
      </c>
      <c r="DE7" s="39">
        <v>78.09</v>
      </c>
      <c r="DF7" s="39">
        <v>78.010000000000005</v>
      </c>
      <c r="DG7" s="39">
        <v>89.82</v>
      </c>
      <c r="DH7" s="39">
        <v>33.33</v>
      </c>
      <c r="DI7" s="39">
        <v>33.33</v>
      </c>
      <c r="DJ7" s="39">
        <v>34.53</v>
      </c>
      <c r="DK7" s="39">
        <v>36.21</v>
      </c>
      <c r="DL7" s="39">
        <v>37.68</v>
      </c>
      <c r="DM7" s="39">
        <v>48.3</v>
      </c>
      <c r="DN7" s="39">
        <v>45.14</v>
      </c>
      <c r="DO7" s="39">
        <v>45.85</v>
      </c>
      <c r="DP7" s="39">
        <v>47.31</v>
      </c>
      <c r="DQ7" s="39">
        <v>47.5</v>
      </c>
      <c r="DR7" s="39">
        <v>50.19</v>
      </c>
      <c r="DS7" s="39">
        <v>0</v>
      </c>
      <c r="DT7" s="39">
        <v>22.15</v>
      </c>
      <c r="DU7" s="39">
        <v>15.49</v>
      </c>
      <c r="DV7" s="39">
        <v>16.059999999999999</v>
      </c>
      <c r="DW7" s="39">
        <v>19.399999999999999</v>
      </c>
      <c r="DX7" s="39">
        <v>12.43</v>
      </c>
      <c r="DY7" s="39">
        <v>13.58</v>
      </c>
      <c r="DZ7" s="39">
        <v>14.13</v>
      </c>
      <c r="EA7" s="39">
        <v>16.77</v>
      </c>
      <c r="EB7" s="39">
        <v>17.399999999999999</v>
      </c>
      <c r="EC7" s="39">
        <v>20.63</v>
      </c>
      <c r="ED7" s="39">
        <v>0</v>
      </c>
      <c r="EE7" s="39">
        <v>2.59</v>
      </c>
      <c r="EF7" s="39">
        <v>2.02</v>
      </c>
      <c r="EG7" s="39">
        <v>0.85</v>
      </c>
      <c r="EH7" s="39">
        <v>1.08</v>
      </c>
      <c r="EI7" s="39">
        <v>0.46</v>
      </c>
      <c r="EJ7" s="39">
        <v>0.44</v>
      </c>
      <c r="EK7" s="39">
        <v>0.52</v>
      </c>
      <c r="EL7" s="39">
        <v>0.47</v>
      </c>
      <c r="EM7" s="39">
        <v>0.4</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2022-02-15T08:06:05Z</cp:lastPrinted>
  <dcterms:created xsi:type="dcterms:W3CDTF">2021-12-03T06:44:37Z</dcterms:created>
  <dcterms:modified xsi:type="dcterms:W3CDTF">2022-02-15T08:06:05Z</dcterms:modified>
  <cp:category/>
</cp:coreProperties>
</file>