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0.152.96.40\FileA\建設部\上下水道課\11_業務係\01_上水道業務\01_総務関係\02_庁内通知照会\01_財政課\02_照会\02_経営比較分析\R03\送付資料\送付資料\【経営比較分析表】2020_072141_46_010\【経営比較分析表】2020_072141_46_010\"/>
    </mc:Choice>
  </mc:AlternateContent>
  <xr:revisionPtr revIDLastSave="0" documentId="13_ncr:1_{68FE86D5-8FDE-409F-85A7-F17ABCA7552F}" xr6:coauthVersionLast="36" xr6:coauthVersionMax="36" xr10:uidLastSave="{00000000-0000-0000-0000-000000000000}"/>
  <workbookProtection workbookAlgorithmName="SHA-512" workbookHashValue="uOz5d26e/LsiWEzfyg3G4sPz3Lv854LzOXwy6m0mjfblCFURPJxits70iw7pftXqTVebSDnp4Qs2hOwxHzY5VA==" workbookSaltValue="r/suiv1HAr75g+kz3WRYKg==" workbookSpinCount="100000" lockStructure="1"/>
  <bookViews>
    <workbookView xWindow="0" yWindow="0" windowWidth="192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N6" i="5"/>
  <c r="B10" i="4" s="1"/>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H85" i="4"/>
  <c r="F85" i="4"/>
  <c r="BB10" i="4"/>
  <c r="AT10" i="4"/>
  <c r="AL10" i="4"/>
  <c r="W10" i="4"/>
  <c r="I10" i="4"/>
  <c r="AT8" i="4"/>
  <c r="AL8" i="4"/>
  <c r="P8" i="4"/>
  <c r="I8" i="4"/>
  <c r="B8"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<sst xmlns="http://schemas.openxmlformats.org/spreadsheetml/2006/main" count="228" uniqueCount="113">
  <si>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</si>
  <si>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</si>
  <si>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</si>
  <si>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</si>
  <si>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</si>
  <si>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</si>
  <si>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</si>
  <si>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</si>
  <si>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</si>
  <si>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</si>
  <si>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</si>
  <si>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</si>
  <si>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</si>
  <si>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</si>
  <si>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</si>
  <si>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</si>
  <si>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</si>
  <si>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</si>
  <si>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</si>
  <si>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</si>
  <si>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</si>
  <si>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</si>
  <si>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</si>
  <si>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</si>
  <si>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</si>
  <si>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</si>
  <si>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</si>
  <si>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</si>
  <si>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</si>
  <si>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</si>
  <si>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</si>
  <si>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</si>
  <si>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</si>
  <si>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</si>
  <si>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</si>
  <si>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</si>
  <si>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</si>
  <si>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</si>
  <si>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</si>
  <si>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</si>
  <si>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</si>
  <si>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</si>
  <si>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</si>
  <si>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</si>
  <si>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</si>
  <si>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</si>
  <si>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</si>
  <si>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</si>
  <si>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</si>
  <si>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</si>
  <si>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</si>
  <si>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</si>
  <si>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</si>
  <si>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</si>
  <si>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</si>
  <si>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</si>
  <si>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</si>
  <si>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</si>
  <si>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</si>
  <si>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</si>
  <si>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</si>
  <si>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</si>
  <si>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</si>
  <si>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</si>
  <si>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</si>
  <si>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</si>
  <si>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</si>
  <si>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</si>
  <si>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</si>
  <si>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</si>
  <si>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</si>
  <si>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</si>
  <si>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</si>
  <si>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</si>
  <si>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</si>
  <si>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</si>
  <si>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</si>
  <si>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</si>
  <si>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</si>
  <si>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</si>
  <si>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</si>
  <si>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</si>
  <si>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</si>
  <si>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</si>
  <si>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</si>
  <si>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</si>
  <si>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</si>
  <si>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</si>
  <si>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</si>
  <si>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</si>
  <si>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</si>
  <si>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</si>
  <si>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</si>
  <si>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</si>
  <si>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</si>
  <si>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</si>
  <si>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</si>
  <si>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</si>
  <si>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</si>
  <si>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</si>
  <si>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</si>
  <si>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</si>
  <si>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</si>
  <si>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</si>
  <si>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</si>
  <si>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</si>
  <si>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</si>
  <si>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</si>
  <si>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</si>
  <si>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</si>
  <si>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管路経年化率については、上昇傾向にあり、施設の老朽化度合いを占める有形固定資産減価償却率は、年々上昇傾向にある。
　管路経年化率は、類似団体と比較すると、低くなっているが、有形固定資産減価償却率は類似団体の平均値を上回っている。
　このため、資産状況を詳細に把握し、老朽管路を計画的に更新しながら、浄水場・取水場等の施設改修や耐震化を重点的に進めていく必要がある。</t>
    <rPh sb="1" eb="7">
      <t>カンロケイネンカリツ</t>
    </rPh>
    <rPh sb="13" eb="17">
      <t>ジョウショウケイコウ</t>
    </rPh>
    <rPh sb="21" eb="23">
      <t>シセツ</t>
    </rPh>
    <rPh sb="24" eb="29">
      <t>ロウキュウカドア</t>
    </rPh>
    <rPh sb="31" eb="32">
      <t>シ</t>
    </rPh>
    <rPh sb="34" eb="45">
      <t>ユウケイコテイシサンゲンカショウキャクリツ</t>
    </rPh>
    <rPh sb="47" eb="49">
      <t>ネンネン</t>
    </rPh>
    <rPh sb="49" eb="53">
      <t>ジョウショウケイコウ</t>
    </rPh>
    <rPh sb="59" eb="65">
      <t>カンロケイネンカリツ</t>
    </rPh>
    <rPh sb="67" eb="71">
      <t>ルイジダンタイ</t>
    </rPh>
    <rPh sb="72" eb="74">
      <t>ヒカク</t>
    </rPh>
    <rPh sb="78" eb="79">
      <t>ヒク</t>
    </rPh>
    <rPh sb="99" eb="103">
      <t>ルイジダンタイ</t>
    </rPh>
    <rPh sb="104" eb="107">
      <t>ヘイキンチ</t>
    </rPh>
    <rPh sb="108" eb="110">
      <t>ウワマワ</t>
    </rPh>
    <rPh sb="122" eb="126">
      <t>シサンジョウキョウ</t>
    </rPh>
    <rPh sb="127" eb="129">
      <t>ショウサイ</t>
    </rPh>
    <rPh sb="130" eb="132">
      <t>ハアク</t>
    </rPh>
    <rPh sb="134" eb="138">
      <t>ロウキュウカンロ</t>
    </rPh>
    <rPh sb="139" eb="142">
      <t>ケイカクテキ</t>
    </rPh>
    <rPh sb="143" eb="145">
      <t>コウシン</t>
    </rPh>
    <rPh sb="150" eb="153">
      <t>ジョウスイジョウ</t>
    </rPh>
    <rPh sb="154" eb="158">
      <t>シュスイジョウトウ</t>
    </rPh>
    <rPh sb="159" eb="163">
      <t>シセツカイシュウ</t>
    </rPh>
    <rPh sb="164" eb="167">
      <t>タイシンカ</t>
    </rPh>
    <rPh sb="168" eb="171">
      <t>ジュウテンテキ</t>
    </rPh>
    <rPh sb="172" eb="173">
      <t>スス</t>
    </rPh>
    <rPh sb="177" eb="179">
      <t>ヒツヨウ</t>
    </rPh>
    <phoneticPr fontId="4"/>
  </si>
  <si>
    <t>　コロナ禍における料金減収を繰入金で補填対応できたとしても、長期的に見れば、将来的な人口減少に伴う料金収入の減少に対する適切な収入の確保及び施設の効率的な運用など、健全経営に向け、計画的に取り組んでいく必要がある。
　特に、老朽化施設の増加に対する計画的な更新については、事業の効率化が不可欠であると認識しながら推進していかなければならない。</t>
    <rPh sb="4" eb="5">
      <t>カ</t>
    </rPh>
    <rPh sb="9" eb="13">
      <t>リョウキンゲンシュウ</t>
    </rPh>
    <rPh sb="14" eb="17">
      <t>クリイレキン</t>
    </rPh>
    <rPh sb="18" eb="22">
      <t>ホテンタイオウ</t>
    </rPh>
    <rPh sb="30" eb="33">
      <t>チョウキテキ</t>
    </rPh>
    <rPh sb="34" eb="35">
      <t>ミ</t>
    </rPh>
    <rPh sb="38" eb="41">
      <t>ショウライテキ</t>
    </rPh>
    <rPh sb="42" eb="46">
      <t>ジンコウゲンショウ</t>
    </rPh>
    <rPh sb="47" eb="48">
      <t>トモナ</t>
    </rPh>
    <rPh sb="49" eb="53">
      <t>リョウキンシュウニュウ</t>
    </rPh>
    <rPh sb="54" eb="56">
      <t>ゲンショウ</t>
    </rPh>
    <rPh sb="57" eb="58">
      <t>タイ</t>
    </rPh>
    <rPh sb="60" eb="62">
      <t>テキセツ</t>
    </rPh>
    <rPh sb="63" eb="65">
      <t>シュウニュウ</t>
    </rPh>
    <rPh sb="66" eb="69">
      <t>カクホオヨ</t>
    </rPh>
    <rPh sb="70" eb="72">
      <t>シセツ</t>
    </rPh>
    <rPh sb="73" eb="76">
      <t>コウリツテキ</t>
    </rPh>
    <rPh sb="77" eb="79">
      <t>ウンヨウ</t>
    </rPh>
    <rPh sb="82" eb="86">
      <t>ケンゼンケイエイ</t>
    </rPh>
    <rPh sb="87" eb="88">
      <t>ム</t>
    </rPh>
    <rPh sb="90" eb="93">
      <t>ケイカクテキ</t>
    </rPh>
    <rPh sb="94" eb="95">
      <t>ト</t>
    </rPh>
    <rPh sb="96" eb="97">
      <t>ク</t>
    </rPh>
    <rPh sb="101" eb="103">
      <t>ヒツヨウ</t>
    </rPh>
    <rPh sb="109" eb="110">
      <t>トク</t>
    </rPh>
    <rPh sb="112" eb="117">
      <t>ロウキュウカシセツ</t>
    </rPh>
    <rPh sb="118" eb="120">
      <t>ゾウカ</t>
    </rPh>
    <rPh sb="121" eb="122">
      <t>タイ</t>
    </rPh>
    <rPh sb="124" eb="127">
      <t>ケイカクテキ</t>
    </rPh>
    <rPh sb="128" eb="130">
      <t>コウシン</t>
    </rPh>
    <rPh sb="136" eb="138">
      <t>ジギョウ</t>
    </rPh>
    <rPh sb="139" eb="142">
      <t>コウリツカ</t>
    </rPh>
    <rPh sb="143" eb="146">
      <t>フカケツ</t>
    </rPh>
    <rPh sb="150" eb="152">
      <t>ニンシキ</t>
    </rPh>
    <rPh sb="156" eb="158">
      <t>スイシン</t>
    </rPh>
    <phoneticPr fontId="4"/>
  </si>
  <si>
    <t>　経常収比率及び料金回収率ともに100％を下回っており、今年度の収支が赤字となっている。また、当年度未処理欠損金が発生したことによる累積欠損比率が高くなっている。
　主な原因は、新型コロナウイルス感染症の感染防止対策による経済活動の自粛等の影響による給水収益の減収によるものである。本市の給水収益は、工場での利用による割合が大きいため、自粛中は収入の減少が続く見込みである。令和3年度以降は、繰入金による補填をする予定である。
　ただしこの赤字を一時的なものと安易にとらえず、労務単価の上昇等維持管理経費が増加傾向にあるため、経営改善に向けて、取り組みを進めていく必要がある。
　企業債残高対給水収益比率については、例年同様に類似団体の平均値と比較して低い状態であるが、昨年度と比べると増加傾向にある。これは、これまでより工事の施工数が増え、企業債借入額が増加しているためである。今後老朽化施設が増え、改良費の必要額も増えるため、企業債を利用する工事が増えることが予想される。設備更新を計画的に進め、現水準を維持することが望ましい。
　有収率は、類似団体よりも高水準であり、漏水に対して早急な処置ができており、適切に行っていると判断することができる。</t>
    <rPh sb="1" eb="6">
      <t>ケイジョウシュウヒリツ</t>
    </rPh>
    <rPh sb="6" eb="7">
      <t>オヨ</t>
    </rPh>
    <rPh sb="8" eb="13">
      <t>リョウキンカイシュウリツ</t>
    </rPh>
    <rPh sb="21" eb="23">
      <t>シタマワ</t>
    </rPh>
    <rPh sb="28" eb="30">
      <t>コンネン</t>
    </rPh>
    <rPh sb="30" eb="31">
      <t>ド</t>
    </rPh>
    <rPh sb="32" eb="34">
      <t>シュウシ</t>
    </rPh>
    <rPh sb="35" eb="37">
      <t>アカジ</t>
    </rPh>
    <rPh sb="47" eb="56">
      <t>トウネンドミショリケッソンキン</t>
    </rPh>
    <rPh sb="57" eb="59">
      <t>ハッセイ</t>
    </rPh>
    <rPh sb="66" eb="72">
      <t>ルイセキケッソンヒリツ</t>
    </rPh>
    <rPh sb="73" eb="74">
      <t>タカ</t>
    </rPh>
    <rPh sb="83" eb="84">
      <t>オモ</t>
    </rPh>
    <rPh sb="85" eb="87">
      <t>ゲンイン</t>
    </rPh>
    <rPh sb="89" eb="91">
      <t>シンガタ</t>
    </rPh>
    <rPh sb="98" eb="101">
      <t>カンセンショウ</t>
    </rPh>
    <rPh sb="102" eb="108">
      <t>カンセンボウシタイサク</t>
    </rPh>
    <rPh sb="111" eb="115">
      <t>ケイザイカツドウ</t>
    </rPh>
    <rPh sb="116" eb="119">
      <t>ジシュクトウ</t>
    </rPh>
    <rPh sb="120" eb="122">
      <t>エイキョウ</t>
    </rPh>
    <rPh sb="125" eb="129">
      <t>キュウスイシュウエキ</t>
    </rPh>
    <rPh sb="130" eb="132">
      <t>ゲンシュウ</t>
    </rPh>
    <rPh sb="141" eb="143">
      <t>ホンシ</t>
    </rPh>
    <rPh sb="144" eb="146">
      <t>キュウスイ</t>
    </rPh>
    <rPh sb="146" eb="148">
      <t>シュウエキ</t>
    </rPh>
    <rPh sb="150" eb="152">
      <t>コウジョウ</t>
    </rPh>
    <rPh sb="154" eb="156">
      <t>リヨウ</t>
    </rPh>
    <rPh sb="159" eb="161">
      <t>ワリアイ</t>
    </rPh>
    <rPh sb="162" eb="163">
      <t>オオ</t>
    </rPh>
    <rPh sb="172" eb="174">
      <t>シュウニュウ</t>
    </rPh>
    <rPh sb="175" eb="177">
      <t>ゲンショウ</t>
    </rPh>
    <rPh sb="178" eb="179">
      <t>ツヅ</t>
    </rPh>
    <rPh sb="180" eb="182">
      <t>ミコ</t>
    </rPh>
    <rPh sb="187" eb="189">
      <t>レイワ</t>
    </rPh>
    <rPh sb="190" eb="192">
      <t>ネンド</t>
    </rPh>
    <rPh sb="192" eb="194">
      <t>イコウ</t>
    </rPh>
    <rPh sb="196" eb="199">
      <t>クリイレキン</t>
    </rPh>
    <rPh sb="202" eb="204">
      <t>ホテン</t>
    </rPh>
    <rPh sb="207" eb="209">
      <t>ヨテイ</t>
    </rPh>
    <rPh sb="220" eb="222">
      <t>アカジ</t>
    </rPh>
    <rPh sb="223" eb="226">
      <t>イチジテキ</t>
    </rPh>
    <rPh sb="230" eb="232">
      <t>アンイ</t>
    </rPh>
    <rPh sb="238" eb="242">
      <t>ロウムタンカ</t>
    </rPh>
    <rPh sb="243" eb="246">
      <t>ジョウショウトウ</t>
    </rPh>
    <rPh sb="246" eb="252">
      <t>イジカンリケイヒ</t>
    </rPh>
    <rPh sb="253" eb="257">
      <t>ゾウカケイコウ</t>
    </rPh>
    <rPh sb="263" eb="267">
      <t>ケイエイカイゼン</t>
    </rPh>
    <rPh sb="268" eb="269">
      <t>ム</t>
    </rPh>
    <rPh sb="272" eb="273">
      <t>ト</t>
    </rPh>
    <rPh sb="274" eb="275">
      <t>ク</t>
    </rPh>
    <rPh sb="277" eb="278">
      <t>スス</t>
    </rPh>
    <rPh sb="282" eb="284">
      <t>ヒツヨウ</t>
    </rPh>
    <rPh sb="290" eb="295">
      <t>キギョウ</t>
    </rPh>
    <rPh sb="295" eb="296">
      <t>タイ</t>
    </rPh>
    <rPh sb="296" eb="300">
      <t>キュウスイシュウエキ</t>
    </rPh>
    <rPh sb="300" eb="302">
      <t>ヒリツ</t>
    </rPh>
    <rPh sb="308" eb="312">
      <t>レイネンドウヨウ</t>
    </rPh>
    <rPh sb="313" eb="317">
      <t>ルイジダンタイ</t>
    </rPh>
    <rPh sb="318" eb="321">
      <t>ヘイキンチ</t>
    </rPh>
    <rPh sb="322" eb="324">
      <t>ヒカク</t>
    </rPh>
    <rPh sb="326" eb="327">
      <t>ヒク</t>
    </rPh>
    <rPh sb="328" eb="330">
      <t>ジョウタイ</t>
    </rPh>
    <rPh sb="335" eb="338">
      <t>サクネンド</t>
    </rPh>
    <rPh sb="339" eb="340">
      <t>クラ</t>
    </rPh>
    <rPh sb="343" eb="347">
      <t>ゾウカケイコウ</t>
    </rPh>
    <rPh sb="361" eb="363">
      <t>コウジ</t>
    </rPh>
    <rPh sb="364" eb="367">
      <t>セコウスウ</t>
    </rPh>
    <rPh sb="368" eb="369">
      <t>フ</t>
    </rPh>
    <rPh sb="371" eb="375">
      <t>キギョウサイカ</t>
    </rPh>
    <rPh sb="375" eb="376">
      <t>イ</t>
    </rPh>
    <rPh sb="376" eb="377">
      <t>ガク</t>
    </rPh>
    <rPh sb="378" eb="380">
      <t>ゾウカ</t>
    </rPh>
    <rPh sb="390" eb="392">
      <t>コンゴ</t>
    </rPh>
    <rPh sb="392" eb="397">
      <t>ロウキュウカシセツ</t>
    </rPh>
    <rPh sb="398" eb="399">
      <t>フ</t>
    </rPh>
    <rPh sb="401" eb="404">
      <t>カイリョウヒ</t>
    </rPh>
    <rPh sb="405" eb="408">
      <t>ヒツヨウガク</t>
    </rPh>
    <rPh sb="409" eb="410">
      <t>フ</t>
    </rPh>
    <rPh sb="415" eb="418">
      <t>キギョウサイ</t>
    </rPh>
    <rPh sb="419" eb="421">
      <t>リヨウ</t>
    </rPh>
    <rPh sb="423" eb="425">
      <t>コウジ</t>
    </rPh>
    <rPh sb="426" eb="427">
      <t>フ</t>
    </rPh>
    <rPh sb="432" eb="434">
      <t>ヨソウ</t>
    </rPh>
    <rPh sb="438" eb="440">
      <t>セツビ</t>
    </rPh>
    <rPh sb="440" eb="442">
      <t>コウシン</t>
    </rPh>
    <rPh sb="443" eb="446">
      <t>ケイカクテキ</t>
    </rPh>
    <rPh sb="454" eb="456">
      <t>イジ</t>
    </rPh>
    <rPh sb="461" eb="462">
      <t>ノゾ</t>
    </rPh>
    <rPh sb="468" eb="471">
      <t>ユウシュウリツ</t>
    </rPh>
    <rPh sb="473" eb="477">
      <t>ルイジダンタイ</t>
    </rPh>
    <rPh sb="480" eb="483">
      <t>コウスイジュン</t>
    </rPh>
    <rPh sb="487" eb="489">
      <t>ロウスイ</t>
    </rPh>
    <rPh sb="490" eb="491">
      <t>タイ</t>
    </rPh>
    <rPh sb="493" eb="495">
      <t>ソウキュウ</t>
    </rPh>
    <rPh sb="496" eb="498">
      <t>ショチ</t>
    </rPh>
    <rPh sb="505" eb="507">
      <t>テキセツ</t>
    </rPh>
    <rPh sb="508" eb="509">
      <t>オコナ</t>
    </rPh>
    <rPh sb="514" eb="516">
      <t>ハンダン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</si>
</sst>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0.22</c:v>
                </c:pt>
                <c:pt idx="3" formatCode="#,##0.00;&quot;△&quot;#,##0.00;&quot;-&quot;">
                  <c:v>0.26</c:v>
                </c:pt>
                <c:pt idx="4" formatCode="#,##0.00;&quot;△&quot;#,##0.00;&quot;-&quot;">
                  <c:v>0.3</c:v>
                </c:pt>
              </c:numCache>
            </c:numRef>
          </c:val>
          <c:extLst>
            <c:ext xmlns:c16="http://schemas.microsoft.com/office/drawing/2014/chart" uri="{C3380CC4-5D6E-409C-BE32-E72D297353CC}">
              <c16:uniqueId val="{00000000-00AC-4C2B-BDF2-9F72FA6BD5C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0.54</c:v>
                </c:pt>
                <c:pt idx="2">
                  <c:v>0.5</c:v>
                </c:pt>
                <c:pt idx="3">
                  <c:v>0.52</c:v>
                </c:pt>
                <c:pt idx="4">
                  <c:v>0.53</c:v>
                </c:pt>
              </c:numCache>
            </c:numRef>
          </c:val>
          <c:smooth val="0"/>
          <c:extLst>
            <c:ext xmlns:c16="http://schemas.microsoft.com/office/drawing/2014/chart" uri="{C3380CC4-5D6E-409C-BE32-E72D297353CC}">
              <c16:uniqueId val="{00000001-00AC-4C2B-BDF2-9F72FA6BD5C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58.17</c:v>
                </c:pt>
                <c:pt idx="1">
                  <c:v>58.69</c:v>
                </c:pt>
                <c:pt idx="2">
                  <c:v>57.71</c:v>
                </c:pt>
                <c:pt idx="3">
                  <c:v>57.07</c:v>
                </c:pt>
                <c:pt idx="4">
                  <c:v>54.57</c:v>
                </c:pt>
              </c:numCache>
            </c:numRef>
          </c:val>
          <c:extLst>
            <c:ext xmlns:c16="http://schemas.microsoft.com/office/drawing/2014/chart" uri="{C3380CC4-5D6E-409C-BE32-E72D297353CC}">
              <c16:uniqueId val="{00000000-81A1-44B0-8BAF-D76797D4DA6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55.63</c:v>
                </c:pt>
                <c:pt idx="2">
                  <c:v>55.03</c:v>
                </c:pt>
                <c:pt idx="3">
                  <c:v>55.14</c:v>
                </c:pt>
                <c:pt idx="4">
                  <c:v>55.89</c:v>
                </c:pt>
              </c:numCache>
            </c:numRef>
          </c:val>
          <c:smooth val="0"/>
          <c:extLst>
            <c:ext xmlns:c16="http://schemas.microsoft.com/office/drawing/2014/chart" uri="{C3380CC4-5D6E-409C-BE32-E72D297353CC}">
              <c16:uniqueId val="{00000001-81A1-44B0-8BAF-D76797D4DA6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91.2</c:v>
                </c:pt>
                <c:pt idx="1">
                  <c:v>91.15</c:v>
                </c:pt>
                <c:pt idx="2">
                  <c:v>91.51</c:v>
                </c:pt>
                <c:pt idx="3">
                  <c:v>91.81</c:v>
                </c:pt>
                <c:pt idx="4">
                  <c:v>90.44</c:v>
                </c:pt>
              </c:numCache>
            </c:numRef>
          </c:val>
          <c:extLst>
            <c:ext xmlns:c16="http://schemas.microsoft.com/office/drawing/2014/chart" uri="{C3380CC4-5D6E-409C-BE32-E72D297353CC}">
              <c16:uniqueId val="{00000000-5276-4799-97C6-5928ABA6FB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82.04</c:v>
                </c:pt>
                <c:pt idx="2">
                  <c:v>81.900000000000006</c:v>
                </c:pt>
                <c:pt idx="3">
                  <c:v>81.39</c:v>
                </c:pt>
                <c:pt idx="4">
                  <c:v>81.27</c:v>
                </c:pt>
              </c:numCache>
            </c:numRef>
          </c:val>
          <c:smooth val="0"/>
          <c:extLst>
            <c:ext xmlns:c16="http://schemas.microsoft.com/office/drawing/2014/chart" uri="{C3380CC4-5D6E-409C-BE32-E72D297353CC}">
              <c16:uniqueId val="{00000001-5276-4799-97C6-5928ABA6FB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114.89</c:v>
                </c:pt>
                <c:pt idx="1">
                  <c:v>112.54</c:v>
                </c:pt>
                <c:pt idx="2">
                  <c:v>110.08</c:v>
                </c:pt>
                <c:pt idx="3">
                  <c:v>99.33</c:v>
                </c:pt>
                <c:pt idx="4">
                  <c:v>95.13</c:v>
                </c:pt>
              </c:numCache>
            </c:numRef>
          </c:val>
          <c:extLst>
            <c:ext xmlns:c16="http://schemas.microsoft.com/office/drawing/2014/chart" uri="{C3380CC4-5D6E-409C-BE32-E72D297353CC}">
              <c16:uniqueId val="{00000000-E563-4CF4-ADD8-5AC810E600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110.05</c:v>
                </c:pt>
                <c:pt idx="2">
                  <c:v>108.87</c:v>
                </c:pt>
                <c:pt idx="3">
                  <c:v>108.61</c:v>
                </c:pt>
                <c:pt idx="4">
                  <c:v>108.35</c:v>
                </c:pt>
              </c:numCache>
            </c:numRef>
          </c:val>
          <c:smooth val="0"/>
          <c:extLst>
            <c:ext xmlns:c16="http://schemas.microsoft.com/office/drawing/2014/chart" uri="{C3380CC4-5D6E-409C-BE32-E72D297353CC}">
              <c16:uniqueId val="{00000001-E563-4CF4-ADD8-5AC810E600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49.71</c:v>
                </c:pt>
                <c:pt idx="1">
                  <c:v>50.97</c:v>
                </c:pt>
                <c:pt idx="2">
                  <c:v>51.46</c:v>
                </c:pt>
                <c:pt idx="3">
                  <c:v>52.49</c:v>
                </c:pt>
                <c:pt idx="4">
                  <c:v>53.94</c:v>
                </c:pt>
              </c:numCache>
            </c:numRef>
          </c:val>
          <c:extLst>
            <c:ext xmlns:c16="http://schemas.microsoft.com/office/drawing/2014/chart" uri="{C3380CC4-5D6E-409C-BE32-E72D297353CC}">
              <c16:uniqueId val="{00000000-BA72-4B2F-A3EC-DAC664B082D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48.05</c:v>
                </c:pt>
                <c:pt idx="2">
                  <c:v>48.87</c:v>
                </c:pt>
                <c:pt idx="3">
                  <c:v>49.92</c:v>
                </c:pt>
                <c:pt idx="4">
                  <c:v>50.63</c:v>
                </c:pt>
              </c:numCache>
            </c:numRef>
          </c:val>
          <c:smooth val="0"/>
          <c:extLst>
            <c:ext xmlns:c16="http://schemas.microsoft.com/office/drawing/2014/chart" uri="{C3380CC4-5D6E-409C-BE32-E72D297353CC}">
              <c16:uniqueId val="{00000001-BA72-4B2F-A3EC-DAC664B082D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formatCode="#,##0.00;&quot;△&quot;#,##0.00;&quot;-&quot;">
                  <c:v>2.41</c:v>
                </c:pt>
                <c:pt idx="3" formatCode="#,##0.00;&quot;△&quot;#,##0.00;&quot;-&quot;">
                  <c:v>3.73</c:v>
                </c:pt>
                <c:pt idx="4" formatCode="#,##0.00;&quot;△&quot;#,##0.00;&quot;-&quot;">
                  <c:v>4.74</c:v>
                </c:pt>
              </c:numCache>
            </c:numRef>
          </c:val>
          <c:extLst>
            <c:ext xmlns:c16="http://schemas.microsoft.com/office/drawing/2014/chart" uri="{C3380CC4-5D6E-409C-BE32-E72D297353CC}">
              <c16:uniqueId val="{00000000-79D0-4747-AC71-6DC67332399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13.39</c:v>
                </c:pt>
                <c:pt idx="2">
                  <c:v>14.85</c:v>
                </c:pt>
                <c:pt idx="3">
                  <c:v>16.88</c:v>
                </c:pt>
                <c:pt idx="4">
                  <c:v>18.28</c:v>
                </c:pt>
              </c:numCache>
            </c:numRef>
          </c:val>
          <c:smooth val="0"/>
          <c:extLst>
            <c:ext xmlns:c16="http://schemas.microsoft.com/office/drawing/2014/chart" uri="{C3380CC4-5D6E-409C-BE32-E72D297353CC}">
              <c16:uniqueId val="{00000001-79D0-4747-AC71-6DC67332399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quot;-&quot;">
                  <c:v>4.0599999999999996</c:v>
                </c:pt>
              </c:numCache>
            </c:numRef>
          </c:val>
          <c:extLst>
            <c:ext xmlns:c16="http://schemas.microsoft.com/office/drawing/2014/chart" uri="{C3380CC4-5D6E-409C-BE32-E72D297353CC}">
              <c16:uniqueId val="{00000000-C77F-4047-AE3B-1279BC366C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2.64</c:v>
                </c:pt>
                <c:pt idx="2">
                  <c:v>3.16</c:v>
                </c:pt>
                <c:pt idx="3">
                  <c:v>3.59</c:v>
                </c:pt>
                <c:pt idx="4">
                  <c:v>3.98</c:v>
                </c:pt>
              </c:numCache>
            </c:numRef>
          </c:val>
          <c:smooth val="0"/>
          <c:extLst>
            <c:ext xmlns:c16="http://schemas.microsoft.com/office/drawing/2014/chart" uri="{C3380CC4-5D6E-409C-BE32-E72D297353CC}">
              <c16:uniqueId val="{00000001-C77F-4047-AE3B-1279BC366C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334.43</c:v>
                </c:pt>
                <c:pt idx="1">
                  <c:v>286.56</c:v>
                </c:pt>
                <c:pt idx="2">
                  <c:v>209.12</c:v>
                </c:pt>
                <c:pt idx="3">
                  <c:v>234.69</c:v>
                </c:pt>
                <c:pt idx="4">
                  <c:v>299.08999999999997</c:v>
                </c:pt>
              </c:numCache>
            </c:numRef>
          </c:val>
          <c:extLst>
            <c:ext xmlns:c16="http://schemas.microsoft.com/office/drawing/2014/chart" uri="{C3380CC4-5D6E-409C-BE32-E72D297353CC}">
              <c16:uniqueId val="{00000000-A5BB-4F5E-A39E-061ADDEA44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359.47</c:v>
                </c:pt>
                <c:pt idx="2">
                  <c:v>369.69</c:v>
                </c:pt>
                <c:pt idx="3">
                  <c:v>379.08</c:v>
                </c:pt>
                <c:pt idx="4">
                  <c:v>367.55</c:v>
                </c:pt>
              </c:numCache>
            </c:numRef>
          </c:val>
          <c:smooth val="0"/>
          <c:extLst>
            <c:ext xmlns:c16="http://schemas.microsoft.com/office/drawing/2014/chart" uri="{C3380CC4-5D6E-409C-BE32-E72D297353CC}">
              <c16:uniqueId val="{00000001-A5BB-4F5E-A39E-061ADDEA44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369.78</c:v>
                </c:pt>
                <c:pt idx="1">
                  <c:v>347.28</c:v>
                </c:pt>
                <c:pt idx="2">
                  <c:v>340.65</c:v>
                </c:pt>
                <c:pt idx="3">
                  <c:v>314.63</c:v>
                </c:pt>
                <c:pt idx="4">
                  <c:v>341.94</c:v>
                </c:pt>
              </c:numCache>
            </c:numRef>
          </c:val>
          <c:extLst>
            <c:ext xmlns:c16="http://schemas.microsoft.com/office/drawing/2014/chart" uri="{C3380CC4-5D6E-409C-BE32-E72D297353CC}">
              <c16:uniqueId val="{00000000-3F45-44A3-8C54-FF23A784404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401.79</c:v>
                </c:pt>
                <c:pt idx="2">
                  <c:v>402.99</c:v>
                </c:pt>
                <c:pt idx="3">
                  <c:v>398.98</c:v>
                </c:pt>
                <c:pt idx="4">
                  <c:v>418.68</c:v>
                </c:pt>
              </c:numCache>
            </c:numRef>
          </c:val>
          <c:smooth val="0"/>
          <c:extLst>
            <c:ext xmlns:c16="http://schemas.microsoft.com/office/drawing/2014/chart" uri="{C3380CC4-5D6E-409C-BE32-E72D297353CC}">
              <c16:uniqueId val="{00000001-3F45-44A3-8C54-FF23A784404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105.89</c:v>
                </c:pt>
                <c:pt idx="1">
                  <c:v>105.28</c:v>
                </c:pt>
                <c:pt idx="2">
                  <c:v>103.96</c:v>
                </c:pt>
                <c:pt idx="3">
                  <c:v>93.29</c:v>
                </c:pt>
                <c:pt idx="4">
                  <c:v>89.12</c:v>
                </c:pt>
              </c:numCache>
            </c:numRef>
          </c:val>
          <c:extLst>
            <c:ext xmlns:c16="http://schemas.microsoft.com/office/drawing/2014/chart" uri="{C3380CC4-5D6E-409C-BE32-E72D297353CC}">
              <c16:uniqueId val="{00000000-E526-4373-8521-30D6D8AE124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100.12</c:v>
                </c:pt>
                <c:pt idx="2">
                  <c:v>98.66</c:v>
                </c:pt>
                <c:pt idx="3">
                  <c:v>98.64</c:v>
                </c:pt>
                <c:pt idx="4">
                  <c:v>94.78</c:v>
                </c:pt>
              </c:numCache>
            </c:numRef>
          </c:val>
          <c:smooth val="0"/>
          <c:extLst>
            <c:ext xmlns:c16="http://schemas.microsoft.com/office/drawing/2014/chart" uri="{C3380CC4-5D6E-409C-BE32-E72D297353CC}">
              <c16:uniqueId val="{00000001-E526-4373-8521-30D6D8AE124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145.26</c:v>
                </c:pt>
                <c:pt idx="1">
                  <c:v>146.02000000000001</c:v>
                </c:pt>
                <c:pt idx="2">
                  <c:v>148.04</c:v>
                </c:pt>
                <c:pt idx="3">
                  <c:v>165.81</c:v>
                </c:pt>
                <c:pt idx="4">
                  <c:v>173.6</c:v>
                </c:pt>
              </c:numCache>
            </c:numRef>
          </c:val>
          <c:extLst>
            <c:ext xmlns:c16="http://schemas.microsoft.com/office/drawing/2014/chart" uri="{C3380CC4-5D6E-409C-BE32-E72D297353CC}">
              <c16:uniqueId val="{00000000-0302-4AAD-BF61-A28EB98687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174.97</c:v>
                </c:pt>
                <c:pt idx="2">
                  <c:v>178.59</c:v>
                </c:pt>
                <c:pt idx="3">
                  <c:v>178.92</c:v>
                </c:pt>
                <c:pt idx="4">
                  <c:v>181.3</c:v>
                </c:pt>
              </c:numCache>
            </c:numRef>
          </c:val>
          <c:smooth val="0"/>
          <c:extLst>
            <c:ext xmlns:c16="http://schemas.microsoft.com/office/drawing/2014/chart" uri="{C3380CC4-5D6E-409C-BE32-E72D297353CC}">
              <c16:uniqueId val="{00000001-0302-4AAD-BF61-A28EB98687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本宮市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30147</v>
      </c>
      <c r="AM8" s="61"/>
      <c r="AN8" s="61"/>
      <c r="AO8" s="61"/>
      <c r="AP8" s="61"/>
      <c r="AQ8" s="61"/>
      <c r="AR8" s="61"/>
      <c r="AS8" s="61"/>
      <c r="AT8" s="52">
        <f>データ!$S$6</f>
        <v>88.02</v>
      </c>
      <c r="AU8" s="53"/>
      <c r="AV8" s="53"/>
      <c r="AW8" s="53"/>
      <c r="AX8" s="53"/>
      <c r="AY8" s="53"/>
      <c r="AZ8" s="53"/>
      <c r="BA8" s="53"/>
      <c r="BB8" s="54">
        <f>データ!$T$6</f>
        <v>342.5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77.12</v>
      </c>
      <c r="J10" s="53"/>
      <c r="K10" s="53"/>
      <c r="L10" s="53"/>
      <c r="M10" s="53"/>
      <c r="N10" s="53"/>
      <c r="O10" s="64"/>
      <c r="P10" s="54">
        <f>データ!$P$6</f>
        <v>97.7</v>
      </c>
      <c r="Q10" s="54"/>
      <c r="R10" s="54"/>
      <c r="S10" s="54"/>
      <c r="T10" s="54"/>
      <c r="U10" s="54"/>
      <c r="V10" s="54"/>
      <c r="W10" s="61">
        <f>データ!$Q$6</f>
        <v>2640</v>
      </c>
      <c r="X10" s="61"/>
      <c r="Y10" s="61"/>
      <c r="Z10" s="61"/>
      <c r="AA10" s="61"/>
      <c r="AB10" s="61"/>
      <c r="AC10" s="61"/>
      <c r="AD10" s="2"/>
      <c r="AE10" s="2"/>
      <c r="AF10" s="2"/>
      <c r="AG10" s="2"/>
      <c r="AH10" s="4"/>
      <c r="AI10" s="4"/>
      <c r="AJ10" s="4"/>
      <c r="AK10" s="4"/>
      <c r="AL10" s="61">
        <f>データ!$U$6</f>
        <v>29474</v>
      </c>
      <c r="AM10" s="61"/>
      <c r="AN10" s="61"/>
      <c r="AO10" s="61"/>
      <c r="AP10" s="61"/>
      <c r="AQ10" s="61"/>
      <c r="AR10" s="61"/>
      <c r="AS10" s="61"/>
      <c r="AT10" s="52">
        <f>データ!$V$6</f>
        <v>76.7</v>
      </c>
      <c r="AU10" s="53"/>
      <c r="AV10" s="53"/>
      <c r="AW10" s="53"/>
      <c r="AX10" s="53"/>
      <c r="AY10" s="53"/>
      <c r="AZ10" s="53"/>
      <c r="BA10" s="53"/>
      <c r="BB10" s="54">
        <f>データ!$W$6</f>
        <v>384.28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YNvEvGny7YTea8ggyY7pcjOITiahVnrKqhv2KgQTvZOladIZuO8UleiP4H4ciYmTq8RDA90sl1BRUgZbMviV1g==" saltValue="5GeHAYmOA8hay4zo1loP4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72141</v>
      </c>
      <c r="D6" s="34">
        <f t="shared" si="3"/>
        <v>46</v>
      </c>
      <c r="E6" s="34">
        <f t="shared" si="3"/>
        <v>1</v>
      </c>
      <c r="F6" s="34">
        <f t="shared" si="3"/>
        <v>0</v>
      </c>
      <c r="G6" s="34">
        <f t="shared" si="3"/>
        <v>1</v>
      </c>
      <c r="H6" s="34" t="str">
        <f t="shared" si="3"/>
        <v>福島県　本宮市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77.12</v>
      </c>
      <c r="P6" s="35">
        <f t="shared" si="3"/>
        <v>97.7</v>
      </c>
      <c r="Q6" s="35">
        <f t="shared" si="3"/>
        <v>2640</v>
      </c>
      <c r="R6" s="35">
        <f t="shared" si="3"/>
        <v>30147</v>
      </c>
      <c r="S6" s="35">
        <f t="shared" si="3"/>
        <v>88.02</v>
      </c>
      <c r="T6" s="35">
        <f t="shared" si="3"/>
        <v>342.5</v>
      </c>
      <c r="U6" s="35">
        <f t="shared" si="3"/>
        <v>29474</v>
      </c>
      <c r="V6" s="35">
        <f t="shared" si="3"/>
        <v>76.7</v>
      </c>
      <c r="W6" s="35">
        <f t="shared" si="3"/>
        <v>384.28</v>
      </c>
      <c r="X6" s="36">
        <f>IF(X7="",NA(),X7)</f>
        <v>114.89</v>
      </c>
      <c r="Y6" s="36">
        <f t="shared" ref="Y6:AG6" si="4">IF(Y7="",NA(),Y7)</f>
        <v>112.54</v>
      </c>
      <c r="Z6" s="36">
        <f t="shared" si="4"/>
        <v>110.08</v>
      </c>
      <c r="AA6" s="36">
        <f t="shared" si="4"/>
        <v>99.33</v>
      </c>
      <c r="AB6" s="36">
        <f t="shared" si="4"/>
        <v>95.13</v>
      </c>
      <c r="AC6" s="36">
        <f t="shared" si="4"/>
        <v>110.95</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6">
        <f t="shared" si="5"/>
        <v>4.0599999999999996</v>
      </c>
      <c r="AN6" s="36">
        <f t="shared" si="5"/>
        <v>3.91</v>
      </c>
      <c r="AO6" s="36">
        <f t="shared" si="5"/>
        <v>2.64</v>
      </c>
      <c r="AP6" s="36">
        <f t="shared" si="5"/>
        <v>3.16</v>
      </c>
      <c r="AQ6" s="36">
        <f t="shared" si="5"/>
        <v>3.59</v>
      </c>
      <c r="AR6" s="36">
        <f t="shared" si="5"/>
        <v>3.98</v>
      </c>
      <c r="AS6" s="35" t="str">
        <f>IF(AS7="","",IF(AS7="-","【-】","【"&amp;SUBSTITUTE(TEXT(AS7,"#,##0.00"),"-","△")&amp;"】"))</f>
        <v>【1.15】</v>
      </c>
      <c r="AT6" s="36">
        <f>IF(AT7="",NA(),AT7)</f>
        <v>334.43</v>
      </c>
      <c r="AU6" s="36">
        <f t="shared" ref="AU6:BC6" si="6">IF(AU7="",NA(),AU7)</f>
        <v>286.56</v>
      </c>
      <c r="AV6" s="36">
        <f t="shared" si="6"/>
        <v>209.12</v>
      </c>
      <c r="AW6" s="36">
        <f t="shared" si="6"/>
        <v>234.69</v>
      </c>
      <c r="AX6" s="36">
        <f t="shared" si="6"/>
        <v>299.08999999999997</v>
      </c>
      <c r="AY6" s="36">
        <f t="shared" si="6"/>
        <v>377.63</v>
      </c>
      <c r="AZ6" s="36">
        <f t="shared" si="6"/>
        <v>359.47</v>
      </c>
      <c r="BA6" s="36">
        <f t="shared" si="6"/>
        <v>369.69</v>
      </c>
      <c r="BB6" s="36">
        <f t="shared" si="6"/>
        <v>379.08</v>
      </c>
      <c r="BC6" s="36">
        <f t="shared" si="6"/>
        <v>367.55</v>
      </c>
      <c r="BD6" s="35" t="str">
        <f>IF(BD7="","",IF(BD7="-","【-】","【"&amp;SUBSTITUTE(TEXT(BD7,"#,##0.00"),"-","△")&amp;"】"))</f>
        <v>【260.31】</v>
      </c>
      <c r="BE6" s="36">
        <f>IF(BE7="",NA(),BE7)</f>
        <v>369.78</v>
      </c>
      <c r="BF6" s="36">
        <f t="shared" ref="BF6:BN6" si="7">IF(BF7="",NA(),BF7)</f>
        <v>347.28</v>
      </c>
      <c r="BG6" s="36">
        <f t="shared" si="7"/>
        <v>340.65</v>
      </c>
      <c r="BH6" s="36">
        <f t="shared" si="7"/>
        <v>314.63</v>
      </c>
      <c r="BI6" s="36">
        <f t="shared" si="7"/>
        <v>341.94</v>
      </c>
      <c r="BJ6" s="36">
        <f t="shared" si="7"/>
        <v>364.71</v>
      </c>
      <c r="BK6" s="36">
        <f t="shared" si="7"/>
        <v>401.79</v>
      </c>
      <c r="BL6" s="36">
        <f t="shared" si="7"/>
        <v>402.99</v>
      </c>
      <c r="BM6" s="36">
        <f t="shared" si="7"/>
        <v>398.98</v>
      </c>
      <c r="BN6" s="36">
        <f t="shared" si="7"/>
        <v>418.68</v>
      </c>
      <c r="BO6" s="35" t="str">
        <f>IF(BO7="","",IF(BO7="-","【-】","【"&amp;SUBSTITUTE(TEXT(BO7,"#,##0.00"),"-","△")&amp;"】"))</f>
        <v>【275.67】</v>
      </c>
      <c r="BP6" s="36">
        <f>IF(BP7="",NA(),BP7)</f>
        <v>105.89</v>
      </c>
      <c r="BQ6" s="36">
        <f t="shared" ref="BQ6:BY6" si="8">IF(BQ7="",NA(),BQ7)</f>
        <v>105.28</v>
      </c>
      <c r="BR6" s="36">
        <f t="shared" si="8"/>
        <v>103.96</v>
      </c>
      <c r="BS6" s="36">
        <f t="shared" si="8"/>
        <v>93.29</v>
      </c>
      <c r="BT6" s="36">
        <f t="shared" si="8"/>
        <v>89.12</v>
      </c>
      <c r="BU6" s="36">
        <f t="shared" si="8"/>
        <v>100.65</v>
      </c>
      <c r="BV6" s="36">
        <f t="shared" si="8"/>
        <v>100.12</v>
      </c>
      <c r="BW6" s="36">
        <f t="shared" si="8"/>
        <v>98.66</v>
      </c>
      <c r="BX6" s="36">
        <f t="shared" si="8"/>
        <v>98.64</v>
      </c>
      <c r="BY6" s="36">
        <f t="shared" si="8"/>
        <v>94.78</v>
      </c>
      <c r="BZ6" s="35" t="str">
        <f>IF(BZ7="","",IF(BZ7="-","【-】","【"&amp;SUBSTITUTE(TEXT(BZ7,"#,##0.00"),"-","△")&amp;"】"))</f>
        <v>【100.05】</v>
      </c>
      <c r="CA6" s="36">
        <f>IF(CA7="",NA(),CA7)</f>
        <v>145.26</v>
      </c>
      <c r="CB6" s="36">
        <f t="shared" ref="CB6:CJ6" si="9">IF(CB7="",NA(),CB7)</f>
        <v>146.02000000000001</v>
      </c>
      <c r="CC6" s="36">
        <f t="shared" si="9"/>
        <v>148.04</v>
      </c>
      <c r="CD6" s="36">
        <f t="shared" si="9"/>
        <v>165.81</v>
      </c>
      <c r="CE6" s="36">
        <f t="shared" si="9"/>
        <v>173.6</v>
      </c>
      <c r="CF6" s="36">
        <f t="shared" si="9"/>
        <v>170.19</v>
      </c>
      <c r="CG6" s="36">
        <f t="shared" si="9"/>
        <v>174.97</v>
      </c>
      <c r="CH6" s="36">
        <f t="shared" si="9"/>
        <v>178.59</v>
      </c>
      <c r="CI6" s="36">
        <f t="shared" si="9"/>
        <v>178.92</v>
      </c>
      <c r="CJ6" s="36">
        <f t="shared" si="9"/>
        <v>181.3</v>
      </c>
      <c r="CK6" s="35" t="str">
        <f>IF(CK7="","",IF(CK7="-","【-】","【"&amp;SUBSTITUTE(TEXT(CK7,"#,##0.00"),"-","△")&amp;"】"))</f>
        <v>【166.40】</v>
      </c>
      <c r="CL6" s="36">
        <f>IF(CL7="",NA(),CL7)</f>
        <v>58.17</v>
      </c>
      <c r="CM6" s="36">
        <f t="shared" ref="CM6:CU6" si="10">IF(CM7="",NA(),CM7)</f>
        <v>58.69</v>
      </c>
      <c r="CN6" s="36">
        <f t="shared" si="10"/>
        <v>57.71</v>
      </c>
      <c r="CO6" s="36">
        <f t="shared" si="10"/>
        <v>57.07</v>
      </c>
      <c r="CP6" s="36">
        <f t="shared" si="10"/>
        <v>54.57</v>
      </c>
      <c r="CQ6" s="36">
        <f t="shared" si="10"/>
        <v>59.01</v>
      </c>
      <c r="CR6" s="36">
        <f t="shared" si="10"/>
        <v>55.63</v>
      </c>
      <c r="CS6" s="36">
        <f t="shared" si="10"/>
        <v>55.03</v>
      </c>
      <c r="CT6" s="36">
        <f t="shared" si="10"/>
        <v>55.14</v>
      </c>
      <c r="CU6" s="36">
        <f t="shared" si="10"/>
        <v>55.89</v>
      </c>
      <c r="CV6" s="35" t="str">
        <f>IF(CV7="","",IF(CV7="-","【-】","【"&amp;SUBSTITUTE(TEXT(CV7,"#,##0.00"),"-","△")&amp;"】"))</f>
        <v>【60.69】</v>
      </c>
      <c r="CW6" s="36">
        <f>IF(CW7="",NA(),CW7)</f>
        <v>91.2</v>
      </c>
      <c r="CX6" s="36">
        <f t="shared" ref="CX6:DF6" si="11">IF(CX7="",NA(),CX7)</f>
        <v>91.15</v>
      </c>
      <c r="CY6" s="36">
        <f t="shared" si="11"/>
        <v>91.51</v>
      </c>
      <c r="CZ6" s="36">
        <f t="shared" si="11"/>
        <v>91.81</v>
      </c>
      <c r="DA6" s="36">
        <f t="shared" si="11"/>
        <v>90.44</v>
      </c>
      <c r="DB6" s="36">
        <f t="shared" si="11"/>
        <v>85.37</v>
      </c>
      <c r="DC6" s="36">
        <f t="shared" si="11"/>
        <v>82.04</v>
      </c>
      <c r="DD6" s="36">
        <f t="shared" si="11"/>
        <v>81.900000000000006</v>
      </c>
      <c r="DE6" s="36">
        <f t="shared" si="11"/>
        <v>81.39</v>
      </c>
      <c r="DF6" s="36">
        <f t="shared" si="11"/>
        <v>81.27</v>
      </c>
      <c r="DG6" s="35" t="str">
        <f>IF(DG7="","",IF(DG7="-","【-】","【"&amp;SUBSTITUTE(TEXT(DG7,"#,##0.00"),"-","△")&amp;"】"))</f>
        <v>【89.82】</v>
      </c>
      <c r="DH6" s="36">
        <f>IF(DH7="",NA(),DH7)</f>
        <v>49.71</v>
      </c>
      <c r="DI6" s="36">
        <f t="shared" ref="DI6:DQ6" si="12">IF(DI7="",NA(),DI7)</f>
        <v>50.97</v>
      </c>
      <c r="DJ6" s="36">
        <f t="shared" si="12"/>
        <v>51.46</v>
      </c>
      <c r="DK6" s="36">
        <f t="shared" si="12"/>
        <v>52.49</v>
      </c>
      <c r="DL6" s="36">
        <f t="shared" si="12"/>
        <v>53.94</v>
      </c>
      <c r="DM6" s="36">
        <f t="shared" si="12"/>
        <v>46.9</v>
      </c>
      <c r="DN6" s="36">
        <f t="shared" si="12"/>
        <v>48.05</v>
      </c>
      <c r="DO6" s="36">
        <f t="shared" si="12"/>
        <v>48.87</v>
      </c>
      <c r="DP6" s="36">
        <f t="shared" si="12"/>
        <v>49.92</v>
      </c>
      <c r="DQ6" s="36">
        <f t="shared" si="12"/>
        <v>50.63</v>
      </c>
      <c r="DR6" s="35" t="str">
        <f>IF(DR7="","",IF(DR7="-","【-】","【"&amp;SUBSTITUTE(TEXT(DR7,"#,##0.00"),"-","△")&amp;"】"))</f>
        <v>【50.19】</v>
      </c>
      <c r="DS6" s="35">
        <f>IF(DS7="",NA(),DS7)</f>
        <v>0</v>
      </c>
      <c r="DT6" s="35">
        <f t="shared" ref="DT6:EB6" si="13">IF(DT7="",NA(),DT7)</f>
        <v>0</v>
      </c>
      <c r="DU6" s="36">
        <f t="shared" si="13"/>
        <v>2.41</v>
      </c>
      <c r="DV6" s="36">
        <f t="shared" si="13"/>
        <v>3.73</v>
      </c>
      <c r="DW6" s="36">
        <f t="shared" si="13"/>
        <v>4.74</v>
      </c>
      <c r="DX6" s="36">
        <f t="shared" si="13"/>
        <v>12.03</v>
      </c>
      <c r="DY6" s="36">
        <f t="shared" si="13"/>
        <v>13.39</v>
      </c>
      <c r="DZ6" s="36">
        <f t="shared" si="13"/>
        <v>14.85</v>
      </c>
      <c r="EA6" s="36">
        <f t="shared" si="13"/>
        <v>16.88</v>
      </c>
      <c r="EB6" s="36">
        <f t="shared" si="13"/>
        <v>18.28</v>
      </c>
      <c r="EC6" s="35" t="str">
        <f>IF(EC7="","",IF(EC7="-","【-】","【"&amp;SUBSTITUTE(TEXT(EC7,"#,##0.00"),"-","△")&amp;"】"))</f>
        <v>【20.63】</v>
      </c>
      <c r="ED6" s="35">
        <f>IF(ED7="",NA(),ED7)</f>
        <v>0</v>
      </c>
      <c r="EE6" s="35">
        <f t="shared" ref="EE6:EM6" si="14">IF(EE7="",NA(),EE7)</f>
        <v>0</v>
      </c>
      <c r="EF6" s="36">
        <f t="shared" si="14"/>
        <v>0.22</v>
      </c>
      <c r="EG6" s="36">
        <f t="shared" si="14"/>
        <v>0.26</v>
      </c>
      <c r="EH6" s="36">
        <f t="shared" si="14"/>
        <v>0.3</v>
      </c>
      <c r="EI6" s="36">
        <f t="shared" si="14"/>
        <v>0.61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72141</v>
      </c>
      <c r="D7" s="38">
        <v>46</v>
      </c>
      <c r="E7" s="38">
        <v>1</v>
      </c>
      <c r="F7" s="38">
        <v>0</v>
      </c>
      <c r="G7" s="38">
        <v>1</v>
      </c>
      <c r="H7" s="38" t="s">
        <v>93</v>
      </c>
      <c r="I7" s="38" t="s">
        <v>94</v>
      </c>
      <c r="J7" s="38" t="s">
        <v>95</v>
      </c>
      <c r="K7" s="38" t="s">
        <v>96</v>
      </c>
      <c r="L7" s="38" t="s">
        <v>97</v>
      </c>
      <c r="M7" s="38" t="s">
        <v>98</v>
      </c>
      <c r="N7" s="39" t="s">
        <v>99</v>
      </c>
      <c r="O7" s="39">
        <v>77.12</v>
      </c>
      <c r="P7" s="39">
        <v>97.7</v>
      </c>
      <c r="Q7" s="39">
        <v>2640</v>
      </c>
      <c r="R7" s="39">
        <v>30147</v>
      </c>
      <c r="S7" s="39">
        <v>88.02</v>
      </c>
      <c r="T7" s="39">
        <v>342.5</v>
      </c>
      <c r="U7" s="39">
        <v>29474</v>
      </c>
      <c r="V7" s="39">
        <v>76.7</v>
      </c>
      <c r="W7" s="39">
        <v>384.28</v>
      </c>
      <c r="X7" s="39">
        <v>114.89</v>
      </c>
      <c r="Y7" s="39">
        <v>112.54</v>
      </c>
      <c r="Z7" s="39">
        <v>110.08</v>
      </c>
      <c r="AA7" s="39">
        <v>99.33</v>
      </c>
      <c r="AB7" s="39">
        <v>95.13</v>
      </c>
      <c r="AC7" s="39">
        <v>110.95</v>
      </c>
      <c r="AD7" s="39">
        <v>110.05</v>
      </c>
      <c r="AE7" s="39">
        <v>108.87</v>
      </c>
      <c r="AF7" s="39">
        <v>108.61</v>
      </c>
      <c r="AG7" s="39">
        <v>108.35</v>
      </c>
      <c r="AH7" s="39">
        <v>110.27</v>
      </c>
      <c r="AI7" s="39">
        <v>0</v>
      </c>
      <c r="AJ7" s="39">
        <v>0</v>
      </c>
      <c r="AK7" s="39">
        <v>0</v>
      </c>
      <c r="AL7" s="39">
        <v>0</v>
      </c>
      <c r="AM7" s="39">
        <v>4.0599999999999996</v>
      </c>
      <c r="AN7" s="39">
        <v>3.91</v>
      </c>
      <c r="AO7" s="39">
        <v>2.64</v>
      </c>
      <c r="AP7" s="39">
        <v>3.16</v>
      </c>
      <c r="AQ7" s="39">
        <v>3.59</v>
      </c>
      <c r="AR7" s="39">
        <v>3.98</v>
      </c>
      <c r="AS7" s="39">
        <v>1.1499999999999999</v>
      </c>
      <c r="AT7" s="39">
        <v>334.43</v>
      </c>
      <c r="AU7" s="39">
        <v>286.56</v>
      </c>
      <c r="AV7" s="39">
        <v>209.12</v>
      </c>
      <c r="AW7" s="39">
        <v>234.69</v>
      </c>
      <c r="AX7" s="39">
        <v>299.08999999999997</v>
      </c>
      <c r="AY7" s="39">
        <v>377.63</v>
      </c>
      <c r="AZ7" s="39">
        <v>359.47</v>
      </c>
      <c r="BA7" s="39">
        <v>369.69</v>
      </c>
      <c r="BB7" s="39">
        <v>379.08</v>
      </c>
      <c r="BC7" s="39">
        <v>367.55</v>
      </c>
      <c r="BD7" s="39">
        <v>260.31</v>
      </c>
      <c r="BE7" s="39">
        <v>369.78</v>
      </c>
      <c r="BF7" s="39">
        <v>347.28</v>
      </c>
      <c r="BG7" s="39">
        <v>340.65</v>
      </c>
      <c r="BH7" s="39">
        <v>314.63</v>
      </c>
      <c r="BI7" s="39">
        <v>341.94</v>
      </c>
      <c r="BJ7" s="39">
        <v>364.71</v>
      </c>
      <c r="BK7" s="39">
        <v>401.79</v>
      </c>
      <c r="BL7" s="39">
        <v>402.99</v>
      </c>
      <c r="BM7" s="39">
        <v>398.98</v>
      </c>
      <c r="BN7" s="39">
        <v>418.68</v>
      </c>
      <c r="BO7" s="39">
        <v>275.67</v>
      </c>
      <c r="BP7" s="39">
        <v>105.89</v>
      </c>
      <c r="BQ7" s="39">
        <v>105.28</v>
      </c>
      <c r="BR7" s="39">
        <v>103.96</v>
      </c>
      <c r="BS7" s="39">
        <v>93.29</v>
      </c>
      <c r="BT7" s="39">
        <v>89.12</v>
      </c>
      <c r="BU7" s="39">
        <v>100.65</v>
      </c>
      <c r="BV7" s="39">
        <v>100.12</v>
      </c>
      <c r="BW7" s="39">
        <v>98.66</v>
      </c>
      <c r="BX7" s="39">
        <v>98.64</v>
      </c>
      <c r="BY7" s="39">
        <v>94.78</v>
      </c>
      <c r="BZ7" s="39">
        <v>100.05</v>
      </c>
      <c r="CA7" s="39">
        <v>145.26</v>
      </c>
      <c r="CB7" s="39">
        <v>146.02000000000001</v>
      </c>
      <c r="CC7" s="39">
        <v>148.04</v>
      </c>
      <c r="CD7" s="39">
        <v>165.81</v>
      </c>
      <c r="CE7" s="39">
        <v>173.6</v>
      </c>
      <c r="CF7" s="39">
        <v>170.19</v>
      </c>
      <c r="CG7" s="39">
        <v>174.97</v>
      </c>
      <c r="CH7" s="39">
        <v>178.59</v>
      </c>
      <c r="CI7" s="39">
        <v>178.92</v>
      </c>
      <c r="CJ7" s="39">
        <v>181.3</v>
      </c>
      <c r="CK7" s="39">
        <v>166.4</v>
      </c>
      <c r="CL7" s="39">
        <v>58.17</v>
      </c>
      <c r="CM7" s="39">
        <v>58.69</v>
      </c>
      <c r="CN7" s="39">
        <v>57.71</v>
      </c>
      <c r="CO7" s="39">
        <v>57.07</v>
      </c>
      <c r="CP7" s="39">
        <v>54.57</v>
      </c>
      <c r="CQ7" s="39">
        <v>59.01</v>
      </c>
      <c r="CR7" s="39">
        <v>55.63</v>
      </c>
      <c r="CS7" s="39">
        <v>55.03</v>
      </c>
      <c r="CT7" s="39">
        <v>55.14</v>
      </c>
      <c r="CU7" s="39">
        <v>55.89</v>
      </c>
      <c r="CV7" s="39">
        <v>60.69</v>
      </c>
      <c r="CW7" s="39">
        <v>91.2</v>
      </c>
      <c r="CX7" s="39">
        <v>91.15</v>
      </c>
      <c r="CY7" s="39">
        <v>91.51</v>
      </c>
      <c r="CZ7" s="39">
        <v>91.81</v>
      </c>
      <c r="DA7" s="39">
        <v>90.44</v>
      </c>
      <c r="DB7" s="39">
        <v>85.37</v>
      </c>
      <c r="DC7" s="39">
        <v>82.04</v>
      </c>
      <c r="DD7" s="39">
        <v>81.900000000000006</v>
      </c>
      <c r="DE7" s="39">
        <v>81.39</v>
      </c>
      <c r="DF7" s="39">
        <v>81.27</v>
      </c>
      <c r="DG7" s="39">
        <v>89.82</v>
      </c>
      <c r="DH7" s="39">
        <v>49.71</v>
      </c>
      <c r="DI7" s="39">
        <v>50.97</v>
      </c>
      <c r="DJ7" s="39">
        <v>51.46</v>
      </c>
      <c r="DK7" s="39">
        <v>52.49</v>
      </c>
      <c r="DL7" s="39">
        <v>53.94</v>
      </c>
      <c r="DM7" s="39">
        <v>46.9</v>
      </c>
      <c r="DN7" s="39">
        <v>48.05</v>
      </c>
      <c r="DO7" s="39">
        <v>48.87</v>
      </c>
      <c r="DP7" s="39">
        <v>49.92</v>
      </c>
      <c r="DQ7" s="39">
        <v>50.63</v>
      </c>
      <c r="DR7" s="39">
        <v>50.19</v>
      </c>
      <c r="DS7" s="39">
        <v>0</v>
      </c>
      <c r="DT7" s="39">
        <v>0</v>
      </c>
      <c r="DU7" s="39">
        <v>2.41</v>
      </c>
      <c r="DV7" s="39">
        <v>3.73</v>
      </c>
      <c r="DW7" s="39">
        <v>4.74</v>
      </c>
      <c r="DX7" s="39">
        <v>12.03</v>
      </c>
      <c r="DY7" s="39">
        <v>13.39</v>
      </c>
      <c r="DZ7" s="39">
        <v>14.85</v>
      </c>
      <c r="EA7" s="39">
        <v>16.88</v>
      </c>
      <c r="EB7" s="39">
        <v>18.28</v>
      </c>
      <c r="EC7" s="39">
        <v>20.63</v>
      </c>
      <c r="ED7" s="39">
        <v>0</v>
      </c>
      <c r="EE7" s="39">
        <v>0</v>
      </c>
      <c r="EF7" s="39">
        <v>0.22</v>
      </c>
      <c r="EG7" s="39">
        <v>0.26</v>
      </c>
      <c r="EH7" s="39">
        <v>0.3</v>
      </c>
      <c r="EI7" s="39">
        <v>0.61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331hayakawa-m</cp:lastModifiedBy>
  <cp:lastPrinted>2022-01-21T08:11:47Z</cp:lastPrinted>
  <dcterms:created xsi:type="dcterms:W3CDTF">2021-12-03T06:44:35Z</dcterms:created>
  <dcterms:modified xsi:type="dcterms:W3CDTF">2022-01-24T01:08:35Z</dcterms:modified>
  <cp:category/>
</cp:coreProperties>
</file>