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srvinffl010\180_環境部\環境政策課\総務管理係\非公開\簡易水道\その他 照会等\2021\220114【財政課】公営企業に係る経営比較分析表（令和２年度決算）の分析等について\"/>
    </mc:Choice>
  </mc:AlternateContent>
  <workbookProtection workbookAlgorithmName="SHA-512" workbookHashValue="ajnrjamSUAK+ZZKG9ABR2+ayYNEpnk6PK0vXY7rtdtV+L9HpxiwfdFkH6FiukzqbPZbwwPmhbc+pHfSoBZHL8Q==" workbookSaltValue="aWYUei6sJ1Ud3Lhgloq/6g=="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<sst xmlns="http://schemas.openxmlformats.org/spreadsheetml/2006/main" count="233" uniqueCount="119">
  <si>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</si>
  <si>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</si>
  <si>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</si>
  <si>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</si>
  <si>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</si>
  <si>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</si>
  <si>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</si>
  <si>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</si>
  <si>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</si>
  <si>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</si>
  <si>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</si>
  <si>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</si>
  <si>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</si>
  <si>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</si>
  <si>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</si>
  <si>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</si>
  <si>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</si>
  <si>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</si>
  <si>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</si>
  <si>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</si>
  <si>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</si>
  <si>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</si>
  <si>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</si>
  <si>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</si>
  <si>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</si>
  <si>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</si>
  <si>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</si>
  <si>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</si>
  <si>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</si>
  <si>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</si>
  <si>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</si>
  <si>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</si>
  <si>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</si>
  <si>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</si>
  <si>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</si>
  <si>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</si>
  <si>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</si>
  <si>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</si>
  <si>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</si>
  <si>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</si>
  <si>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</si>
  <si>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</si>
  <si>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</si>
  <si>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</si>
  <si>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</si>
  <si>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</si>
  <si>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</si>
  <si>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</si>
  <si>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</si>
  <si>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</si>
  <si>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</si>
  <si>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</si>
  <si>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</si>
  <si>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</si>
  <si>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</si>
  <si>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</si>
  <si>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</si>
  <si>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</si>
  <si>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</si>
  <si>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</si>
  <si>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</si>
  <si>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</si>
  <si>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</si>
  <si>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</si>
  <si>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</si>
  <si>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</si>
  <si>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</si>
  <si>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</si>
  <si>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</si>
  <si>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</si>
  <si>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</si>
  <si>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</si>
  <si>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</si>
  <si>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</si>
  <si>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</si>
  <si>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</si>
  <si>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</si>
  <si>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</si>
  <si>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</si>
  <si>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</si>
  <si>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</si>
  <si>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</si>
  <si>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</si>
  <si>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</si>
  <si>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</si>
  <si>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</si>
  <si>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</si>
  <si>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</si>
  <si>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</si>
  <si>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</si>
  <si>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</si>
  <si>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</si>
  <si>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</si>
  <si>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</si>
  <si>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</si>
  <si>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</si>
  <si>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</si>
  <si>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</si>
  <si>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</si>
  <si>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</si>
  <si>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</si>
  <si>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</si>
  <si>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</si>
  <si>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</si>
  <si>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</si>
  <si>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</si>
  <si>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</si>
  <si>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</si>
  <si>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</si>
  <si>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</si>
  <si>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</si>
  <si>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</si>
  <si>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</si>
  <si>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</si>
  <si>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</si>
  <si>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</si>
  <si>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①料金収入の低さ及び地方債償還金額の高さが比率の低さに大きく影響しているため、水道料金の改定等による給水収益の改善が必要と考えられる。
　④地方債現在高はピーク時より大幅に減少しているものの、収益額が低いため、類似団体と比較して依然高い比率となっている。給水収益の改善のため、水道料金の改定等が必要と考えられる。
　⑤料金回収率は横ばいで推移しており、類似団体と比較して依然低い数値となっている。給水原価に対して供給単価が非常に低い割合であることから、水道料金の改定等が必要と考えられる。
　⑥令和２年度は施設修繕費等の費用増に伴い給水原価は上昇した。依然として原価は類似団体平均値よりも高く、その差も拡大しているため、更なる費用削減に向けた取組みが必要である。
　⑦人口減少に伴い、一日の平均配水量も併せて減少傾向にあるが、大型連休や盆などの特定時期に配水量が増加することもあるため、現時点で施設の規模は現状維持とするが、施設を更新する際には、利用状況等を踏まえ、適正な規模を検討していく。
　⑧H27年度以降、漏水調査・修繕を実施し、有収率は改善傾向にあったものの、令和元年度から令和２年度にかけて不明水量の増加等により減少に転じている。今後は不明水対策も含めた有収率向上策を検討する必要がある。</t>
    <rPh sb="166" eb="167">
      <t>ヨコ</t>
    </rPh>
    <rPh sb="170" eb="172">
      <t>スイイ</t>
    </rPh>
    <rPh sb="177" eb="179">
      <t>ルイジ</t>
    </rPh>
    <rPh sb="179" eb="181">
      <t>ダンタイ</t>
    </rPh>
    <rPh sb="182" eb="184">
      <t>ヒカク</t>
    </rPh>
    <rPh sb="186" eb="188">
      <t>イゼン</t>
    </rPh>
    <rPh sb="188" eb="189">
      <t>ヒク</t>
    </rPh>
    <rPh sb="190" eb="192">
      <t>スウチ</t>
    </rPh>
    <rPh sb="215" eb="216">
      <t>ヒク</t>
    </rPh>
    <rPh sb="217" eb="219">
      <t>ワリアイ</t>
    </rPh>
    <rPh sb="248" eb="250">
      <t>レイワ</t>
    </rPh>
    <rPh sb="251" eb="253">
      <t>ネンド</t>
    </rPh>
    <rPh sb="277" eb="279">
      <t>イゼン</t>
    </rPh>
    <rPh sb="476" eb="478">
      <t>ケイコウ</t>
    </rPh>
    <rPh sb="486" eb="488">
      <t>レイワ</t>
    </rPh>
    <rPh sb="490" eb="491">
      <t>ド</t>
    </rPh>
    <rPh sb="493" eb="495">
      <t>レイワ</t>
    </rPh>
    <rPh sb="496" eb="498">
      <t>ネンド</t>
    </rPh>
    <rPh sb="502" eb="504">
      <t>フメイ</t>
    </rPh>
    <rPh sb="504" eb="506">
      <t>スイリョウ</t>
    </rPh>
    <rPh sb="507" eb="509">
      <t>ゾウカ</t>
    </rPh>
    <rPh sb="509" eb="510">
      <t>トウ</t>
    </rPh>
    <rPh sb="513" eb="515">
      <t>ゲンショウ</t>
    </rPh>
    <rPh sb="516" eb="517">
      <t>テン</t>
    </rPh>
    <rPh sb="522" eb="524">
      <t>コンゴ</t>
    </rPh>
    <rPh sb="525" eb="527">
      <t>フメイ</t>
    </rPh>
    <rPh sb="527" eb="528">
      <t>スイ</t>
    </rPh>
    <rPh sb="528" eb="530">
      <t>タイサク</t>
    </rPh>
    <rPh sb="531" eb="532">
      <t>フク</t>
    </rPh>
    <rPh sb="534" eb="537">
      <t>ユウシュウリツ</t>
    </rPh>
    <rPh sb="537" eb="539">
      <t>コウジョウ</t>
    </rPh>
    <rPh sb="539" eb="540">
      <t>サク</t>
    </rPh>
    <rPh sb="541" eb="543">
      <t>ケントウ</t>
    </rPh>
    <rPh sb="545" eb="547">
      <t>ヒツヨウ</t>
    </rPh>
    <phoneticPr fontId="4"/>
  </si>
  <si>
    <t>　管路は平成５年度以降に設置したものが多く、更新に伴う財源の確保が難しいことから、個別修繕により対応していたが、今後は中長期の経営見通しを踏まえた適切な投資により計画的に更新を実施していく。</t>
    <phoneticPr fontId="4"/>
  </si>
  <si>
    <t>　有収率を除き、各数値とも類似団体平均より悪化している状況にあるため、更なる費用削減へ向けた取組みと併せ、特に水道料金の見直しによる給水収益の改善が必要である。また、老朽化等による管路や施設の更新等は今後の経営状況を踏まえ、計画的に実施していかなければならない。
　このような状況を踏まえ、令和４年度から料金改定を実施し、10年間をかけて事業の維持管理費を賄える水準まで段階的な見直しを行うことで料金収入の安定的な確保を図る。また、併せて令和４年度から地方公営企業法を適用することで、資産・負債等のストック情報を的確に把握し、加えて中長期的な視点に基づく経営戦略の策定等を通じ、経営基盤の強化と財務マネジメントの向上を図る。
　料金改定と法適用を一体的に実施することで経営状況の改善を図り、「安全な水道水の安定した供給」を将来にわたり持続可能なものとしていく。</t>
    <rPh sb="138" eb="140">
      <t>ジョウキョウ</t>
    </rPh>
    <rPh sb="141" eb="142">
      <t>フ</t>
    </rPh>
    <rPh sb="145" eb="147">
      <t>レイワ</t>
    </rPh>
    <rPh sb="148" eb="150">
      <t>ネンド</t>
    </rPh>
    <rPh sb="152" eb="154">
      <t>リョウキン</t>
    </rPh>
    <rPh sb="154" eb="156">
      <t>カイテイ</t>
    </rPh>
    <rPh sb="157" eb="159">
      <t>ジッシ</t>
    </rPh>
    <rPh sb="163" eb="165">
      <t>ネンカン</t>
    </rPh>
    <rPh sb="169" eb="171">
      <t>ジギョウ</t>
    </rPh>
    <rPh sb="172" eb="174">
      <t>イジ</t>
    </rPh>
    <rPh sb="174" eb="177">
      <t>カンリヒ</t>
    </rPh>
    <rPh sb="178" eb="179">
      <t>マカナ</t>
    </rPh>
    <rPh sb="181" eb="183">
      <t>スイジュン</t>
    </rPh>
    <rPh sb="185" eb="188">
      <t>ダンカイテキ</t>
    </rPh>
    <rPh sb="189" eb="191">
      <t>ミナオ</t>
    </rPh>
    <rPh sb="193" eb="194">
      <t>オコナ</t>
    </rPh>
    <rPh sb="198" eb="200">
      <t>リョウキン</t>
    </rPh>
    <rPh sb="200" eb="202">
      <t>シュウニュウ</t>
    </rPh>
    <rPh sb="203" eb="206">
      <t>アンテイテキ</t>
    </rPh>
    <rPh sb="207" eb="209">
      <t>カクホ</t>
    </rPh>
    <rPh sb="210" eb="211">
      <t>ハカ</t>
    </rPh>
    <rPh sb="216" eb="217">
      <t>アワ</t>
    </rPh>
    <rPh sb="219" eb="221">
      <t>レイワ</t>
    </rPh>
    <rPh sb="222" eb="224">
      <t>ネンド</t>
    </rPh>
    <rPh sb="226" eb="228">
      <t>チホウ</t>
    </rPh>
    <rPh sb="228" eb="230">
      <t>コウエイ</t>
    </rPh>
    <rPh sb="230" eb="232">
      <t>キギョウ</t>
    </rPh>
    <rPh sb="232" eb="233">
      <t>ホウ</t>
    </rPh>
    <rPh sb="234" eb="236">
      <t>テキヨウ</t>
    </rPh>
    <rPh sb="242" eb="244">
      <t>シサン</t>
    </rPh>
    <rPh sb="245" eb="247">
      <t>フサイ</t>
    </rPh>
    <rPh sb="247" eb="248">
      <t>トウ</t>
    </rPh>
    <rPh sb="253" eb="255">
      <t>ジョウホウ</t>
    </rPh>
    <rPh sb="256" eb="258">
      <t>テキカク</t>
    </rPh>
    <rPh sb="259" eb="261">
      <t>ハアク</t>
    </rPh>
    <rPh sb="263" eb="264">
      <t>クワ</t>
    </rPh>
    <rPh sb="266" eb="270">
      <t>チュウチョウキテキ</t>
    </rPh>
    <rPh sb="271" eb="273">
      <t>シテン</t>
    </rPh>
    <rPh sb="274" eb="275">
      <t>モト</t>
    </rPh>
    <rPh sb="277" eb="281">
      <t>ケイエイセンリャク</t>
    </rPh>
    <rPh sb="282" eb="284">
      <t>サクテイ</t>
    </rPh>
    <rPh sb="284" eb="285">
      <t>トウ</t>
    </rPh>
    <rPh sb="286" eb="287">
      <t>ツウ</t>
    </rPh>
    <rPh sb="289" eb="291">
      <t>ケイエイ</t>
    </rPh>
    <rPh sb="291" eb="293">
      <t>キバン</t>
    </rPh>
    <rPh sb="294" eb="296">
      <t>キョウカ</t>
    </rPh>
    <rPh sb="297" eb="299">
      <t>ザイム</t>
    </rPh>
    <rPh sb="306" eb="308">
      <t>コウジョウ</t>
    </rPh>
    <rPh sb="309" eb="310">
      <t>ハカ</t>
    </rPh>
    <rPh sb="314" eb="316">
      <t>リョウキン</t>
    </rPh>
    <rPh sb="316" eb="318">
      <t>カイテイ</t>
    </rPh>
    <rPh sb="319" eb="320">
      <t>ホウ</t>
    </rPh>
    <rPh sb="320" eb="322">
      <t>テキヨウ</t>
    </rPh>
    <rPh sb="323" eb="326">
      <t>イッタイテキ</t>
    </rPh>
    <rPh sb="327" eb="329">
      <t>ジッシ</t>
    </rPh>
    <rPh sb="334" eb="336">
      <t>ケイエイ</t>
    </rPh>
    <rPh sb="336" eb="338">
      <t>ジョウキョウ</t>
    </rPh>
    <rPh sb="339" eb="341">
      <t>カイゼン</t>
    </rPh>
    <rPh sb="342" eb="343">
      <t>ハカ</t>
    </rPh>
    <rPh sb="346" eb="348">
      <t>アンゼン</t>
    </rPh>
    <rPh sb="349" eb="352">
      <t>スイドウスイ</t>
    </rPh>
    <rPh sb="353" eb="355">
      <t>アンテイ</t>
    </rPh>
    <rPh sb="357" eb="359">
      <t>キョウキュウ</t>
    </rPh>
    <rPh sb="361" eb="363">
      <t>ショウライ</t>
    </rPh>
    <rPh sb="367" eb="369">
      <t>ジゾク</t>
    </rPh>
    <rPh sb="369" eb="371">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</si>
</sst>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formatCode="#,##0.00;&quot;△&quot;#,##0.00;&quot;-&quot;">
                  <c:v>0.25</c:v>
                </c:pt>
              </c:numCache>
            </c:numRef>
          </c:val>
          <c:extLst xmlns:c16r2="http://schemas.microsoft.com/office/drawing/2015/06/chart">
            <c:ext xmlns:c16="http://schemas.microsoft.com/office/drawing/2014/chart" uri="{C3380CC4-5D6E-409C-BE32-E72D297353CC}">
              <c16:uniqueId val="{00000000-C20C-401F-9B98-0805DF50B603}"/>
            </c:ext>
          </c:extLst>
        </c:ser>
        <c:dLbls>
          <c:showLegendKey val="0"/>
          <c:showVal val="0"/>
          <c:showCatName val="0"/>
          <c:showSerName val="0"/>
          <c:showPercent val="0"/>
          <c:showBubbleSize val="0"/>
        </c:dLbls>
        <c:gapWidth val="150"/>
        <c:axId val="123390168"/>
        <c:axId val="12339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0.72</c:v>
                </c:pt>
                <c:pt idx="2">
                  <c:v>0.53</c:v>
                </c:pt>
                <c:pt idx="3">
                  <c:v>0.71</c:v>
                </c:pt>
                <c:pt idx="4">
                  <c:v>0.72</c:v>
                </c:pt>
              </c:numCache>
            </c:numRef>
          </c:val>
          <c:smooth val="0"/>
          <c:extLst xmlns:c16r2="http://schemas.microsoft.com/office/drawing/2015/06/chart">
            <c:ext xmlns:c16="http://schemas.microsoft.com/office/drawing/2014/chart" uri="{C3380CC4-5D6E-409C-BE32-E72D297353CC}">
              <c16:uniqueId val="{00000001-C20C-401F-9B98-0805DF50B603}"/>
            </c:ext>
          </c:extLst>
        </c:ser>
        <c:dLbls>
          <c:showLegendKey val="0"/>
          <c:showVal val="0"/>
          <c:showCatName val="0"/>
          <c:showSerName val="0"/>
          <c:showPercent val="0"/>
          <c:showBubbleSize val="0"/>
        </c:dLbls>
        <c:marker val="1"/>
        <c:smooth val="0"/>
        <c:axId val="123390168"/>
        <c:axId val="123391344"/>
      </c:lineChart>
      <c:dateAx>
        <c:axId val="123390168"/>
        <c:scaling>
          <c:orientation val="minMax"/>
        </c:scaling>
        <c:delete val="1"/>
        <c:axPos val="b"/>
        <c:numFmt formatCode="&quot;H&quot;yy" sourceLinked="1"/>
        <c:majorTickMark val="none"/>
        <c:minorTickMark val="none"/>
        <c:tickLblPos val="none"/>
        <c:crossAx val="123391344"/>
        <c:crosses val="autoZero"/>
        <c:auto val="1"/>
        <c:lblOffset val="100"/>
        <c:baseTimeUnit val="years"/>
      </c:dateAx>
      <c:valAx>
        <c:axId val="12339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9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44.14</c:v>
                </c:pt>
                <c:pt idx="1">
                  <c:v>42.12</c:v>
                </c:pt>
                <c:pt idx="2">
                  <c:v>40.090000000000003</c:v>
                </c:pt>
                <c:pt idx="3">
                  <c:v>38.85</c:v>
                </c:pt>
                <c:pt idx="4">
                  <c:v>38.840000000000003</c:v>
                </c:pt>
              </c:numCache>
            </c:numRef>
          </c:val>
          <c:extLst xmlns:c16r2="http://schemas.microsoft.com/office/drawing/2015/06/chart">
            <c:ext xmlns:c16="http://schemas.microsoft.com/office/drawing/2014/chart" uri="{C3380CC4-5D6E-409C-BE32-E72D297353CC}">
              <c16:uniqueId val="{00000000-8824-470C-AA9F-289B703D1B06}"/>
            </c:ext>
          </c:extLst>
        </c:ser>
        <c:dLbls>
          <c:showLegendKey val="0"/>
          <c:showVal val="0"/>
          <c:showCatName val="0"/>
          <c:showSerName val="0"/>
          <c:showPercent val="0"/>
          <c:showBubbleSize val="0"/>
        </c:dLbls>
        <c:gapWidth val="150"/>
        <c:axId val="124912552"/>
        <c:axId val="12491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55.9</c:v>
                </c:pt>
                <c:pt idx="1">
                  <c:v>57.3</c:v>
                </c:pt>
                <c:pt idx="2">
                  <c:v>56.76</c:v>
                </c:pt>
                <c:pt idx="3">
                  <c:v>56.04</c:v>
                </c:pt>
                <c:pt idx="4">
                  <c:v>58.52</c:v>
                </c:pt>
              </c:numCache>
            </c:numRef>
          </c:val>
          <c:smooth val="0"/>
          <c:extLst xmlns:c16r2="http://schemas.microsoft.com/office/drawing/2015/06/chart">
            <c:ext xmlns:c16="http://schemas.microsoft.com/office/drawing/2014/chart" uri="{C3380CC4-5D6E-409C-BE32-E72D297353CC}">
              <c16:uniqueId val="{00000001-8824-470C-AA9F-289B703D1B06}"/>
            </c:ext>
          </c:extLst>
        </c:ser>
        <c:dLbls>
          <c:showLegendKey val="0"/>
          <c:showVal val="0"/>
          <c:showCatName val="0"/>
          <c:showSerName val="0"/>
          <c:showPercent val="0"/>
          <c:showBubbleSize val="0"/>
        </c:dLbls>
        <c:marker val="1"/>
        <c:smooth val="0"/>
        <c:axId val="124912552"/>
        <c:axId val="124914904"/>
      </c:lineChart>
      <c:dateAx>
        <c:axId val="124912552"/>
        <c:scaling>
          <c:orientation val="minMax"/>
        </c:scaling>
        <c:delete val="1"/>
        <c:axPos val="b"/>
        <c:numFmt formatCode="&quot;H&quot;yy" sourceLinked="1"/>
        <c:majorTickMark val="none"/>
        <c:minorTickMark val="none"/>
        <c:tickLblPos val="none"/>
        <c:crossAx val="124914904"/>
        <c:crosses val="autoZero"/>
        <c:auto val="1"/>
        <c:lblOffset val="100"/>
        <c:baseTimeUnit val="years"/>
      </c:dateAx>
      <c:valAx>
        <c:axId val="12491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91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71.739999999999995</c:v>
                </c:pt>
                <c:pt idx="1">
                  <c:v>74.05</c:v>
                </c:pt>
                <c:pt idx="2">
                  <c:v>79.150000000000006</c:v>
                </c:pt>
                <c:pt idx="3">
                  <c:v>76.58</c:v>
                </c:pt>
                <c:pt idx="4">
                  <c:v>75.099999999999994</c:v>
                </c:pt>
              </c:numCache>
            </c:numRef>
          </c:val>
          <c:extLst xmlns:c16r2="http://schemas.microsoft.com/office/drawing/2015/06/chart">
            <c:ext xmlns:c16="http://schemas.microsoft.com/office/drawing/2014/chart" uri="{C3380CC4-5D6E-409C-BE32-E72D297353CC}">
              <c16:uniqueId val="{00000000-8560-4637-83C7-ADB0A1B0E65F}"/>
            </c:ext>
          </c:extLst>
        </c:ser>
        <c:dLbls>
          <c:showLegendKey val="0"/>
          <c:showVal val="0"/>
          <c:showCatName val="0"/>
          <c:showSerName val="0"/>
          <c:showPercent val="0"/>
          <c:showBubbleSize val="0"/>
        </c:dLbls>
        <c:gapWidth val="150"/>
        <c:axId val="124916080"/>
        <c:axId val="12491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73.28</c:v>
                </c:pt>
                <c:pt idx="1">
                  <c:v>72.42</c:v>
                </c:pt>
                <c:pt idx="2">
                  <c:v>73.069999999999993</c:v>
                </c:pt>
                <c:pt idx="3">
                  <c:v>72.78</c:v>
                </c:pt>
                <c:pt idx="4">
                  <c:v>71.33</c:v>
                </c:pt>
              </c:numCache>
            </c:numRef>
          </c:val>
          <c:smooth val="0"/>
          <c:extLst xmlns:c16r2="http://schemas.microsoft.com/office/drawing/2015/06/chart">
            <c:ext xmlns:c16="http://schemas.microsoft.com/office/drawing/2014/chart" uri="{C3380CC4-5D6E-409C-BE32-E72D297353CC}">
              <c16:uniqueId val="{00000001-8560-4637-83C7-ADB0A1B0E65F}"/>
            </c:ext>
          </c:extLst>
        </c:ser>
        <c:dLbls>
          <c:showLegendKey val="0"/>
          <c:showVal val="0"/>
          <c:showCatName val="0"/>
          <c:showSerName val="0"/>
          <c:showPercent val="0"/>
          <c:showBubbleSize val="0"/>
        </c:dLbls>
        <c:marker val="1"/>
        <c:smooth val="0"/>
        <c:axId val="124916080"/>
        <c:axId val="124916472"/>
      </c:lineChart>
      <c:dateAx>
        <c:axId val="124916080"/>
        <c:scaling>
          <c:orientation val="minMax"/>
        </c:scaling>
        <c:delete val="1"/>
        <c:axPos val="b"/>
        <c:numFmt formatCode="&quot;H&quot;yy" sourceLinked="1"/>
        <c:majorTickMark val="none"/>
        <c:minorTickMark val="none"/>
        <c:tickLblPos val="none"/>
        <c:crossAx val="124916472"/>
        <c:crosses val="autoZero"/>
        <c:auto val="1"/>
        <c:lblOffset val="100"/>
        <c:baseTimeUnit val="years"/>
      </c:dateAx>
      <c:valAx>
        <c:axId val="12491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91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47.16</c:v>
                </c:pt>
                <c:pt idx="1">
                  <c:v>44.22</c:v>
                </c:pt>
                <c:pt idx="2">
                  <c:v>48.08</c:v>
                </c:pt>
                <c:pt idx="3">
                  <c:v>38.79</c:v>
                </c:pt>
                <c:pt idx="4">
                  <c:v>40.68</c:v>
                </c:pt>
              </c:numCache>
            </c:numRef>
          </c:val>
          <c:extLst xmlns:c16r2="http://schemas.microsoft.com/office/drawing/2015/06/chart">
            <c:ext xmlns:c16="http://schemas.microsoft.com/office/drawing/2014/chart" uri="{C3380CC4-5D6E-409C-BE32-E72D297353CC}">
              <c16:uniqueId val="{00000000-47D4-459F-B9D0-EE861E3CAA02}"/>
            </c:ext>
          </c:extLst>
        </c:ser>
        <c:dLbls>
          <c:showLegendKey val="0"/>
          <c:showVal val="0"/>
          <c:showCatName val="0"/>
          <c:showSerName val="0"/>
          <c:showPercent val="0"/>
          <c:showBubbleSize val="0"/>
        </c:dLbls>
        <c:gapWidth val="150"/>
        <c:axId val="123388600"/>
        <c:axId val="123391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77.56</c:v>
                </c:pt>
                <c:pt idx="1">
                  <c:v>78.510000000000005</c:v>
                </c:pt>
                <c:pt idx="2">
                  <c:v>77.91</c:v>
                </c:pt>
                <c:pt idx="3">
                  <c:v>79.099999999999994</c:v>
                </c:pt>
                <c:pt idx="4">
                  <c:v>79.33</c:v>
                </c:pt>
              </c:numCache>
            </c:numRef>
          </c:val>
          <c:smooth val="0"/>
          <c:extLst xmlns:c16r2="http://schemas.microsoft.com/office/drawing/2015/06/chart">
            <c:ext xmlns:c16="http://schemas.microsoft.com/office/drawing/2014/chart" uri="{C3380CC4-5D6E-409C-BE32-E72D297353CC}">
              <c16:uniqueId val="{00000001-47D4-459F-B9D0-EE861E3CAA02}"/>
            </c:ext>
          </c:extLst>
        </c:ser>
        <c:dLbls>
          <c:showLegendKey val="0"/>
          <c:showVal val="0"/>
          <c:showCatName val="0"/>
          <c:showSerName val="0"/>
          <c:showPercent val="0"/>
          <c:showBubbleSize val="0"/>
        </c:dLbls>
        <c:marker val="1"/>
        <c:smooth val="0"/>
        <c:axId val="123388600"/>
        <c:axId val="123391736"/>
      </c:lineChart>
      <c:dateAx>
        <c:axId val="123388600"/>
        <c:scaling>
          <c:orientation val="minMax"/>
        </c:scaling>
        <c:delete val="1"/>
        <c:axPos val="b"/>
        <c:numFmt formatCode="&quot;H&quot;yy" sourceLinked="1"/>
        <c:majorTickMark val="none"/>
        <c:minorTickMark val="none"/>
        <c:tickLblPos val="none"/>
        <c:crossAx val="123391736"/>
        <c:crosses val="autoZero"/>
        <c:auto val="1"/>
        <c:lblOffset val="100"/>
        <c:baseTimeUnit val="years"/>
      </c:dateAx>
      <c:valAx>
        <c:axId val="123391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8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38-4D5D-9D55-864B1CE63FCC}"/>
            </c:ext>
          </c:extLst>
        </c:ser>
        <c:dLbls>
          <c:showLegendKey val="0"/>
          <c:showVal val="0"/>
          <c:showCatName val="0"/>
          <c:showSerName val="0"/>
          <c:showPercent val="0"/>
          <c:showBubbleSize val="0"/>
        </c:dLbls>
        <c:gapWidth val="150"/>
        <c:axId val="123390952"/>
        <c:axId val="12454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38-4D5D-9D55-864B1CE63FCC}"/>
            </c:ext>
          </c:extLst>
        </c:ser>
        <c:dLbls>
          <c:showLegendKey val="0"/>
          <c:showVal val="0"/>
          <c:showCatName val="0"/>
          <c:showSerName val="0"/>
          <c:showPercent val="0"/>
          <c:showBubbleSize val="0"/>
        </c:dLbls>
        <c:marker val="1"/>
        <c:smooth val="0"/>
        <c:axId val="123390952"/>
        <c:axId val="124545904"/>
      </c:lineChart>
      <c:dateAx>
        <c:axId val="123390952"/>
        <c:scaling>
          <c:orientation val="minMax"/>
        </c:scaling>
        <c:delete val="1"/>
        <c:axPos val="b"/>
        <c:numFmt formatCode="&quot;H&quot;yy" sourceLinked="1"/>
        <c:majorTickMark val="none"/>
        <c:minorTickMark val="none"/>
        <c:tickLblPos val="none"/>
        <c:crossAx val="124545904"/>
        <c:crosses val="autoZero"/>
        <c:auto val="1"/>
        <c:lblOffset val="100"/>
        <c:baseTimeUnit val="years"/>
      </c:dateAx>
      <c:valAx>
        <c:axId val="12454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390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FA2-4EEC-A4D0-83FCA9AE4F65}"/>
            </c:ext>
          </c:extLst>
        </c:ser>
        <c:dLbls>
          <c:showLegendKey val="0"/>
          <c:showVal val="0"/>
          <c:showCatName val="0"/>
          <c:showSerName val="0"/>
          <c:showPercent val="0"/>
          <c:showBubbleSize val="0"/>
        </c:dLbls>
        <c:gapWidth val="150"/>
        <c:axId val="124543944"/>
        <c:axId val="1245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FA2-4EEC-A4D0-83FCA9AE4F65}"/>
            </c:ext>
          </c:extLst>
        </c:ser>
        <c:dLbls>
          <c:showLegendKey val="0"/>
          <c:showVal val="0"/>
          <c:showCatName val="0"/>
          <c:showSerName val="0"/>
          <c:showPercent val="0"/>
          <c:showBubbleSize val="0"/>
        </c:dLbls>
        <c:marker val="1"/>
        <c:smooth val="0"/>
        <c:axId val="124543944"/>
        <c:axId val="124545120"/>
      </c:lineChart>
      <c:dateAx>
        <c:axId val="124543944"/>
        <c:scaling>
          <c:orientation val="minMax"/>
        </c:scaling>
        <c:delete val="1"/>
        <c:axPos val="b"/>
        <c:numFmt formatCode="&quot;H&quot;yy" sourceLinked="1"/>
        <c:majorTickMark val="none"/>
        <c:minorTickMark val="none"/>
        <c:tickLblPos val="none"/>
        <c:crossAx val="124545120"/>
        <c:crosses val="autoZero"/>
        <c:auto val="1"/>
        <c:lblOffset val="100"/>
        <c:baseTimeUnit val="years"/>
      </c:dateAx>
      <c:valAx>
        <c:axId val="1245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54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C11-43CC-8D1B-69F7308E1A27}"/>
            </c:ext>
          </c:extLst>
        </c:ser>
        <c:dLbls>
          <c:showLegendKey val="0"/>
          <c:showVal val="0"/>
          <c:showCatName val="0"/>
          <c:showSerName val="0"/>
          <c:showPercent val="0"/>
          <c:showBubbleSize val="0"/>
        </c:dLbls>
        <c:gapWidth val="150"/>
        <c:axId val="124546296"/>
        <c:axId val="124540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C11-43CC-8D1B-69F7308E1A27}"/>
            </c:ext>
          </c:extLst>
        </c:ser>
        <c:dLbls>
          <c:showLegendKey val="0"/>
          <c:showVal val="0"/>
          <c:showCatName val="0"/>
          <c:showSerName val="0"/>
          <c:showPercent val="0"/>
          <c:showBubbleSize val="0"/>
        </c:dLbls>
        <c:marker val="1"/>
        <c:smooth val="0"/>
        <c:axId val="124546296"/>
        <c:axId val="124540024"/>
      </c:lineChart>
      <c:dateAx>
        <c:axId val="124546296"/>
        <c:scaling>
          <c:orientation val="minMax"/>
        </c:scaling>
        <c:delete val="1"/>
        <c:axPos val="b"/>
        <c:numFmt formatCode="&quot;H&quot;yy" sourceLinked="1"/>
        <c:majorTickMark val="none"/>
        <c:minorTickMark val="none"/>
        <c:tickLblPos val="none"/>
        <c:crossAx val="124540024"/>
        <c:crosses val="autoZero"/>
        <c:auto val="1"/>
        <c:lblOffset val="100"/>
        <c:baseTimeUnit val="years"/>
      </c:dateAx>
      <c:valAx>
        <c:axId val="124540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546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1F0-4477-B721-1D37153409EB}"/>
            </c:ext>
          </c:extLst>
        </c:ser>
        <c:dLbls>
          <c:showLegendKey val="0"/>
          <c:showVal val="0"/>
          <c:showCatName val="0"/>
          <c:showSerName val="0"/>
          <c:showPercent val="0"/>
          <c:showBubbleSize val="0"/>
        </c:dLbls>
        <c:gapWidth val="150"/>
        <c:axId val="124540416"/>
        <c:axId val="12454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1F0-4477-B721-1D37153409EB}"/>
            </c:ext>
          </c:extLst>
        </c:ser>
        <c:dLbls>
          <c:showLegendKey val="0"/>
          <c:showVal val="0"/>
          <c:showCatName val="0"/>
          <c:showSerName val="0"/>
          <c:showPercent val="0"/>
          <c:showBubbleSize val="0"/>
        </c:dLbls>
        <c:marker val="1"/>
        <c:smooth val="0"/>
        <c:axId val="124540416"/>
        <c:axId val="124542376"/>
      </c:lineChart>
      <c:dateAx>
        <c:axId val="124540416"/>
        <c:scaling>
          <c:orientation val="minMax"/>
        </c:scaling>
        <c:delete val="1"/>
        <c:axPos val="b"/>
        <c:numFmt formatCode="&quot;H&quot;yy" sourceLinked="1"/>
        <c:majorTickMark val="none"/>
        <c:minorTickMark val="none"/>
        <c:tickLblPos val="none"/>
        <c:crossAx val="124542376"/>
        <c:crosses val="autoZero"/>
        <c:auto val="1"/>
        <c:lblOffset val="100"/>
        <c:baseTimeUnit val="years"/>
      </c:dateAx>
      <c:valAx>
        <c:axId val="12454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54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2672.43</c:v>
                </c:pt>
                <c:pt idx="1">
                  <c:v>2391.39</c:v>
                </c:pt>
                <c:pt idx="2">
                  <c:v>2139.5</c:v>
                </c:pt>
                <c:pt idx="3">
                  <c:v>1903.51</c:v>
                </c:pt>
                <c:pt idx="4">
                  <c:v>1604.73</c:v>
                </c:pt>
              </c:numCache>
            </c:numRef>
          </c:val>
          <c:extLst xmlns:c16r2="http://schemas.microsoft.com/office/drawing/2015/06/chart">
            <c:ext xmlns:c16="http://schemas.microsoft.com/office/drawing/2014/chart" uri="{C3380CC4-5D6E-409C-BE32-E72D297353CC}">
              <c16:uniqueId val="{00000000-0C9B-4E93-B394-2DF045CDCAEF}"/>
            </c:ext>
          </c:extLst>
        </c:ser>
        <c:dLbls>
          <c:showLegendKey val="0"/>
          <c:showVal val="0"/>
          <c:showCatName val="0"/>
          <c:showSerName val="0"/>
          <c:showPercent val="0"/>
          <c:showBubbleSize val="0"/>
        </c:dLbls>
        <c:gapWidth val="150"/>
        <c:axId val="124541592"/>
        <c:axId val="12454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1144.79</c:v>
                </c:pt>
                <c:pt idx="1">
                  <c:v>1061.58</c:v>
                </c:pt>
                <c:pt idx="2">
                  <c:v>1007.7</c:v>
                </c:pt>
                <c:pt idx="3">
                  <c:v>1018.52</c:v>
                </c:pt>
                <c:pt idx="4">
                  <c:v>949.61</c:v>
                </c:pt>
              </c:numCache>
            </c:numRef>
          </c:val>
          <c:smooth val="0"/>
          <c:extLst xmlns:c16r2="http://schemas.microsoft.com/office/drawing/2015/06/chart">
            <c:ext xmlns:c16="http://schemas.microsoft.com/office/drawing/2014/chart" uri="{C3380CC4-5D6E-409C-BE32-E72D297353CC}">
              <c16:uniqueId val="{00000001-0C9B-4E93-B394-2DF045CDCAEF}"/>
            </c:ext>
          </c:extLst>
        </c:ser>
        <c:dLbls>
          <c:showLegendKey val="0"/>
          <c:showVal val="0"/>
          <c:showCatName val="0"/>
          <c:showSerName val="0"/>
          <c:showPercent val="0"/>
          <c:showBubbleSize val="0"/>
        </c:dLbls>
        <c:marker val="1"/>
        <c:smooth val="0"/>
        <c:axId val="124541592"/>
        <c:axId val="124544336"/>
      </c:lineChart>
      <c:dateAx>
        <c:axId val="124541592"/>
        <c:scaling>
          <c:orientation val="minMax"/>
        </c:scaling>
        <c:delete val="1"/>
        <c:axPos val="b"/>
        <c:numFmt formatCode="&quot;H&quot;yy" sourceLinked="1"/>
        <c:majorTickMark val="none"/>
        <c:minorTickMark val="none"/>
        <c:tickLblPos val="none"/>
        <c:crossAx val="124544336"/>
        <c:crosses val="autoZero"/>
        <c:auto val="1"/>
        <c:lblOffset val="100"/>
        <c:baseTimeUnit val="years"/>
      </c:dateAx>
      <c:valAx>
        <c:axId val="12454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54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19.02</c:v>
                </c:pt>
                <c:pt idx="1">
                  <c:v>19.309999999999999</c:v>
                </c:pt>
                <c:pt idx="2">
                  <c:v>17.29</c:v>
                </c:pt>
                <c:pt idx="3">
                  <c:v>18.87</c:v>
                </c:pt>
                <c:pt idx="4">
                  <c:v>18.59</c:v>
                </c:pt>
              </c:numCache>
            </c:numRef>
          </c:val>
          <c:extLst xmlns:c16r2="http://schemas.microsoft.com/office/drawing/2015/06/chart">
            <c:ext xmlns:c16="http://schemas.microsoft.com/office/drawing/2014/chart" uri="{C3380CC4-5D6E-409C-BE32-E72D297353CC}">
              <c16:uniqueId val="{00000000-C1EC-401D-92B7-37E86471FCB5}"/>
            </c:ext>
          </c:extLst>
        </c:ser>
        <c:dLbls>
          <c:showLegendKey val="0"/>
          <c:showVal val="0"/>
          <c:showCatName val="0"/>
          <c:showSerName val="0"/>
          <c:showPercent val="0"/>
          <c:showBubbleSize val="0"/>
        </c:dLbls>
        <c:gapWidth val="150"/>
        <c:axId val="124543160"/>
        <c:axId val="12491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56.04</c:v>
                </c:pt>
                <c:pt idx="1">
                  <c:v>58.52</c:v>
                </c:pt>
                <c:pt idx="2">
                  <c:v>59.22</c:v>
                </c:pt>
                <c:pt idx="3">
                  <c:v>58.79</c:v>
                </c:pt>
                <c:pt idx="4">
                  <c:v>58.41</c:v>
                </c:pt>
              </c:numCache>
            </c:numRef>
          </c:val>
          <c:smooth val="0"/>
          <c:extLst xmlns:c16r2="http://schemas.microsoft.com/office/drawing/2015/06/chart">
            <c:ext xmlns:c16="http://schemas.microsoft.com/office/drawing/2014/chart" uri="{C3380CC4-5D6E-409C-BE32-E72D297353CC}">
              <c16:uniqueId val="{00000001-C1EC-401D-92B7-37E86471FCB5}"/>
            </c:ext>
          </c:extLst>
        </c:ser>
        <c:dLbls>
          <c:showLegendKey val="0"/>
          <c:showVal val="0"/>
          <c:showCatName val="0"/>
          <c:showSerName val="0"/>
          <c:showPercent val="0"/>
          <c:showBubbleSize val="0"/>
        </c:dLbls>
        <c:marker val="1"/>
        <c:smooth val="0"/>
        <c:axId val="124543160"/>
        <c:axId val="124915296"/>
      </c:lineChart>
      <c:dateAx>
        <c:axId val="124543160"/>
        <c:scaling>
          <c:orientation val="minMax"/>
        </c:scaling>
        <c:delete val="1"/>
        <c:axPos val="b"/>
        <c:numFmt formatCode="&quot;H&quot;yy" sourceLinked="1"/>
        <c:majorTickMark val="none"/>
        <c:minorTickMark val="none"/>
        <c:tickLblPos val="none"/>
        <c:crossAx val="124915296"/>
        <c:crosses val="autoZero"/>
        <c:auto val="1"/>
        <c:lblOffset val="100"/>
        <c:baseTimeUnit val="years"/>
      </c:dateAx>
      <c:valAx>
        <c:axId val="12491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543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563.96</c:v>
                </c:pt>
                <c:pt idx="1">
                  <c:v>562.55999999999995</c:v>
                </c:pt>
                <c:pt idx="2">
                  <c:v>616.37</c:v>
                </c:pt>
                <c:pt idx="3">
                  <c:v>576.88</c:v>
                </c:pt>
                <c:pt idx="4">
                  <c:v>592.41999999999996</c:v>
                </c:pt>
              </c:numCache>
            </c:numRef>
          </c:val>
          <c:extLst xmlns:c16r2="http://schemas.microsoft.com/office/drawing/2015/06/chart">
            <c:ext xmlns:c16="http://schemas.microsoft.com/office/drawing/2014/chart" uri="{C3380CC4-5D6E-409C-BE32-E72D297353CC}">
              <c16:uniqueId val="{00000000-B77F-497A-85AC-B309E30844BC}"/>
            </c:ext>
          </c:extLst>
        </c:ser>
        <c:dLbls>
          <c:showLegendKey val="0"/>
          <c:showVal val="0"/>
          <c:showCatName val="0"/>
          <c:showSerName val="0"/>
          <c:showPercent val="0"/>
          <c:showBubbleSize val="0"/>
        </c:dLbls>
        <c:gapWidth val="150"/>
        <c:axId val="124912944"/>
        <c:axId val="12491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304.35000000000002</c:v>
                </c:pt>
                <c:pt idx="1">
                  <c:v>296.3</c:v>
                </c:pt>
                <c:pt idx="2">
                  <c:v>292.89999999999998</c:v>
                </c:pt>
                <c:pt idx="3">
                  <c:v>298.25</c:v>
                </c:pt>
                <c:pt idx="4">
                  <c:v>303.27999999999997</c:v>
                </c:pt>
              </c:numCache>
            </c:numRef>
          </c:val>
          <c:smooth val="0"/>
          <c:extLst xmlns:c16r2="http://schemas.microsoft.com/office/drawing/2015/06/chart">
            <c:ext xmlns:c16="http://schemas.microsoft.com/office/drawing/2014/chart" uri="{C3380CC4-5D6E-409C-BE32-E72D297353CC}">
              <c16:uniqueId val="{00000001-B77F-497A-85AC-B309E30844BC}"/>
            </c:ext>
          </c:extLst>
        </c:ser>
        <c:dLbls>
          <c:showLegendKey val="0"/>
          <c:showVal val="0"/>
          <c:showCatName val="0"/>
          <c:showSerName val="0"/>
          <c:showPercent val="0"/>
          <c:showBubbleSize val="0"/>
        </c:dLbls>
        <c:marker val="1"/>
        <c:smooth val="0"/>
        <c:axId val="124912944"/>
        <c:axId val="124918824"/>
      </c:lineChart>
      <c:dateAx>
        <c:axId val="124912944"/>
        <c:scaling>
          <c:orientation val="minMax"/>
        </c:scaling>
        <c:delete val="1"/>
        <c:axPos val="b"/>
        <c:numFmt formatCode="&quot;H&quot;yy" sourceLinked="1"/>
        <c:majorTickMark val="none"/>
        <c:minorTickMark val="none"/>
        <c:tickLblPos val="none"/>
        <c:crossAx val="124918824"/>
        <c:crosses val="autoZero"/>
        <c:auto val="1"/>
        <c:lblOffset val="100"/>
        <c:baseTimeUnit val="years"/>
      </c:dateAx>
      <c:valAx>
        <c:axId val="12491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91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郡山市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321394</v>
      </c>
      <c r="AM8" s="67"/>
      <c r="AN8" s="67"/>
      <c r="AO8" s="67"/>
      <c r="AP8" s="67"/>
      <c r="AQ8" s="67"/>
      <c r="AR8" s="67"/>
      <c r="AS8" s="67"/>
      <c r="AT8" s="66">
        <f>データ!$S$6</f>
        <v>757.2</v>
      </c>
      <c r="AU8" s="66"/>
      <c r="AV8" s="66"/>
      <c r="AW8" s="66"/>
      <c r="AX8" s="66"/>
      <c r="AY8" s="66"/>
      <c r="AZ8" s="66"/>
      <c r="BA8" s="66"/>
      <c r="BB8" s="66">
        <f>データ!$T$6</f>
        <v>424.45</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1.1000000000000001</v>
      </c>
      <c r="Q10" s="66"/>
      <c r="R10" s="66"/>
      <c r="S10" s="66"/>
      <c r="T10" s="66"/>
      <c r="U10" s="66"/>
      <c r="V10" s="66"/>
      <c r="W10" s="67">
        <f>データ!$Q$6</f>
        <v>1683</v>
      </c>
      <c r="X10" s="67"/>
      <c r="Y10" s="67"/>
      <c r="Z10" s="67"/>
      <c r="AA10" s="67"/>
      <c r="AB10" s="67"/>
      <c r="AC10" s="67"/>
      <c r="AD10" s="2"/>
      <c r="AE10" s="2"/>
      <c r="AF10" s="2"/>
      <c r="AG10" s="2"/>
      <c r="AH10" s="2"/>
      <c r="AI10" s="2"/>
      <c r="AJ10" s="2"/>
      <c r="AK10" s="2"/>
      <c r="AL10" s="67">
        <f>データ!$U$6</f>
        <v>3522</v>
      </c>
      <c r="AM10" s="67"/>
      <c r="AN10" s="67"/>
      <c r="AO10" s="67"/>
      <c r="AP10" s="67"/>
      <c r="AQ10" s="67"/>
      <c r="AR10" s="67"/>
      <c r="AS10" s="67"/>
      <c r="AT10" s="66">
        <f>データ!$V$6</f>
        <v>246.23</v>
      </c>
      <c r="AU10" s="66"/>
      <c r="AV10" s="66"/>
      <c r="AW10" s="66"/>
      <c r="AX10" s="66"/>
      <c r="AY10" s="66"/>
      <c r="AZ10" s="66"/>
      <c r="BA10" s="66"/>
      <c r="BB10" s="66">
        <f>データ!$W$6</f>
        <v>14.3</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116</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117</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42</v>
      </c>
      <c r="N85" s="27" t="s">
        <v>43</v>
      </c>
      <c r="O85" s="27" t="str">
        <f>データ!EN6</f>
        <v>【0.80】</v>
      </c>
    </row>
  </sheetData>
  <sheetProtection algorithmName="SHA-512" hashValue="yxTWXe1iSyvOu8MMO176pE6nW/cmeqMq4IJ4wV0xqag2bXvjMOHjMvpgpgqviug5MEw/URDWm06AibYITt7CPg==" saltValue="ET5Mme/ae1tPze4eQo9qU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7" t="s">
        <v>53</v>
      </c>
      <c r="I3" s="78"/>
      <c r="J3" s="78"/>
      <c r="K3" s="78"/>
      <c r="L3" s="78"/>
      <c r="M3" s="78"/>
      <c r="N3" s="78"/>
      <c r="O3" s="78"/>
      <c r="P3" s="78"/>
      <c r="Q3" s="78"/>
      <c r="R3" s="78"/>
      <c r="S3" s="78"/>
      <c r="T3" s="78"/>
      <c r="U3" s="78"/>
      <c r="V3" s="78"/>
      <c r="W3" s="79"/>
      <c r="X3" s="83" t="s">
        <v>54</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55</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56</v>
      </c>
      <c r="B4" s="31"/>
      <c r="C4" s="31"/>
      <c r="D4" s="31"/>
      <c r="E4" s="31"/>
      <c r="F4" s="31"/>
      <c r="G4" s="31"/>
      <c r="H4" s="80"/>
      <c r="I4" s="81"/>
      <c r="J4" s="81"/>
      <c r="K4" s="81"/>
      <c r="L4" s="81"/>
      <c r="M4" s="81"/>
      <c r="N4" s="81"/>
      <c r="O4" s="81"/>
      <c r="P4" s="81"/>
      <c r="Q4" s="81"/>
      <c r="R4" s="81"/>
      <c r="S4" s="81"/>
      <c r="T4" s="81"/>
      <c r="U4" s="81"/>
      <c r="V4" s="81"/>
      <c r="W4" s="82"/>
      <c r="X4" s="76" t="s">
        <v>57</v>
      </c>
      <c r="Y4" s="76"/>
      <c r="Z4" s="76"/>
      <c r="AA4" s="76"/>
      <c r="AB4" s="76"/>
      <c r="AC4" s="76"/>
      <c r="AD4" s="76"/>
      <c r="AE4" s="76"/>
      <c r="AF4" s="76"/>
      <c r="AG4" s="76"/>
      <c r="AH4" s="76"/>
      <c r="AI4" s="76" t="s">
        <v>58</v>
      </c>
      <c r="AJ4" s="76"/>
      <c r="AK4" s="76"/>
      <c r="AL4" s="76"/>
      <c r="AM4" s="76"/>
      <c r="AN4" s="76"/>
      <c r="AO4" s="76"/>
      <c r="AP4" s="76"/>
      <c r="AQ4" s="76"/>
      <c r="AR4" s="76"/>
      <c r="AS4" s="76"/>
      <c r="AT4" s="76" t="s">
        <v>59</v>
      </c>
      <c r="AU4" s="76"/>
      <c r="AV4" s="76"/>
      <c r="AW4" s="76"/>
      <c r="AX4" s="76"/>
      <c r="AY4" s="76"/>
      <c r="AZ4" s="76"/>
      <c r="BA4" s="76"/>
      <c r="BB4" s="76"/>
      <c r="BC4" s="76"/>
      <c r="BD4" s="76"/>
      <c r="BE4" s="76" t="s">
        <v>60</v>
      </c>
      <c r="BF4" s="76"/>
      <c r="BG4" s="76"/>
      <c r="BH4" s="76"/>
      <c r="BI4" s="76"/>
      <c r="BJ4" s="76"/>
      <c r="BK4" s="76"/>
      <c r="BL4" s="76"/>
      <c r="BM4" s="76"/>
      <c r="BN4" s="76"/>
      <c r="BO4" s="76"/>
      <c r="BP4" s="76" t="s">
        <v>61</v>
      </c>
      <c r="BQ4" s="76"/>
      <c r="BR4" s="76"/>
      <c r="BS4" s="76"/>
      <c r="BT4" s="76"/>
      <c r="BU4" s="76"/>
      <c r="BV4" s="76"/>
      <c r="BW4" s="76"/>
      <c r="BX4" s="76"/>
      <c r="BY4" s="76"/>
      <c r="BZ4" s="76"/>
      <c r="CA4" s="76" t="s">
        <v>62</v>
      </c>
      <c r="CB4" s="76"/>
      <c r="CC4" s="76"/>
      <c r="CD4" s="76"/>
      <c r="CE4" s="76"/>
      <c r="CF4" s="76"/>
      <c r="CG4" s="76"/>
      <c r="CH4" s="76"/>
      <c r="CI4" s="76"/>
      <c r="CJ4" s="76"/>
      <c r="CK4" s="76"/>
      <c r="CL4" s="76" t="s">
        <v>63</v>
      </c>
      <c r="CM4" s="76"/>
      <c r="CN4" s="76"/>
      <c r="CO4" s="76"/>
      <c r="CP4" s="76"/>
      <c r="CQ4" s="76"/>
      <c r="CR4" s="76"/>
      <c r="CS4" s="76"/>
      <c r="CT4" s="76"/>
      <c r="CU4" s="76"/>
      <c r="CV4" s="76"/>
      <c r="CW4" s="76" t="s">
        <v>64</v>
      </c>
      <c r="CX4" s="76"/>
      <c r="CY4" s="76"/>
      <c r="CZ4" s="76"/>
      <c r="DA4" s="76"/>
      <c r="DB4" s="76"/>
      <c r="DC4" s="76"/>
      <c r="DD4" s="76"/>
      <c r="DE4" s="76"/>
      <c r="DF4" s="76"/>
      <c r="DG4" s="76"/>
      <c r="DH4" s="76" t="s">
        <v>65</v>
      </c>
      <c r="DI4" s="76"/>
      <c r="DJ4" s="76"/>
      <c r="DK4" s="76"/>
      <c r="DL4" s="76"/>
      <c r="DM4" s="76"/>
      <c r="DN4" s="76"/>
      <c r="DO4" s="76"/>
      <c r="DP4" s="76"/>
      <c r="DQ4" s="76"/>
      <c r="DR4" s="76"/>
      <c r="DS4" s="76" t="s">
        <v>66</v>
      </c>
      <c r="DT4" s="76"/>
      <c r="DU4" s="76"/>
      <c r="DV4" s="76"/>
      <c r="DW4" s="76"/>
      <c r="DX4" s="76"/>
      <c r="DY4" s="76"/>
      <c r="DZ4" s="76"/>
      <c r="EA4" s="76"/>
      <c r="EB4" s="76"/>
      <c r="EC4" s="76"/>
      <c r="ED4" s="76" t="s">
        <v>67</v>
      </c>
      <c r="EE4" s="76"/>
      <c r="EF4" s="76"/>
      <c r="EG4" s="76"/>
      <c r="EH4" s="76"/>
      <c r="EI4" s="76"/>
      <c r="EJ4" s="76"/>
      <c r="EK4" s="76"/>
      <c r="EL4" s="76"/>
      <c r="EM4" s="76"/>
      <c r="EN4" s="76"/>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2020</v>
      </c>
      <c r="C6" s="34">
        <f t="shared" ref="C6:W6" si="3">C7</f>
        <v>72036</v>
      </c>
      <c r="D6" s="34">
        <f t="shared" si="3"/>
        <v>47</v>
      </c>
      <c r="E6" s="34">
        <f t="shared" si="3"/>
        <v>1</v>
      </c>
      <c r="F6" s="34">
        <f t="shared" si="3"/>
        <v>0</v>
      </c>
      <c r="G6" s="34">
        <f t="shared" si="3"/>
        <v>0</v>
      </c>
      <c r="H6" s="34" t="str">
        <f t="shared" si="3"/>
        <v>福島県　郡山市</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1.1000000000000001</v>
      </c>
      <c r="Q6" s="35">
        <f t="shared" si="3"/>
        <v>1683</v>
      </c>
      <c r="R6" s="35">
        <f t="shared" si="3"/>
        <v>321394</v>
      </c>
      <c r="S6" s="35">
        <f t="shared" si="3"/>
        <v>757.2</v>
      </c>
      <c r="T6" s="35">
        <f t="shared" si="3"/>
        <v>424.45</v>
      </c>
      <c r="U6" s="35">
        <f t="shared" si="3"/>
        <v>3522</v>
      </c>
      <c r="V6" s="35">
        <f t="shared" si="3"/>
        <v>246.23</v>
      </c>
      <c r="W6" s="35">
        <f t="shared" si="3"/>
        <v>14.3</v>
      </c>
      <c r="X6" s="36">
        <f>IF(X7="",NA(),X7)</f>
        <v>47.16</v>
      </c>
      <c r="Y6" s="36">
        <f t="shared" ref="Y6:AG6" si="4">IF(Y7="",NA(),Y7)</f>
        <v>44.22</v>
      </c>
      <c r="Z6" s="36">
        <f t="shared" si="4"/>
        <v>48.08</v>
      </c>
      <c r="AA6" s="36">
        <f t="shared" si="4"/>
        <v>38.79</v>
      </c>
      <c r="AB6" s="36">
        <f t="shared" si="4"/>
        <v>40.68</v>
      </c>
      <c r="AC6" s="36">
        <f t="shared" si="4"/>
        <v>77.56</v>
      </c>
      <c r="AD6" s="36">
        <f t="shared" si="4"/>
        <v>78.510000000000005</v>
      </c>
      <c r="AE6" s="36">
        <f t="shared" si="4"/>
        <v>77.91</v>
      </c>
      <c r="AF6" s="36">
        <f t="shared" si="4"/>
        <v>79.099999999999994</v>
      </c>
      <c r="AG6" s="36">
        <f t="shared" si="4"/>
        <v>79.33</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2672.43</v>
      </c>
      <c r="BF6" s="36">
        <f t="shared" ref="BF6:BN6" si="7">IF(BF7="",NA(),BF7)</f>
        <v>2391.39</v>
      </c>
      <c r="BG6" s="36">
        <f t="shared" si="7"/>
        <v>2139.5</v>
      </c>
      <c r="BH6" s="36">
        <f t="shared" si="7"/>
        <v>1903.51</v>
      </c>
      <c r="BI6" s="36">
        <f t="shared" si="7"/>
        <v>1604.73</v>
      </c>
      <c r="BJ6" s="36">
        <f t="shared" si="7"/>
        <v>1144.79</v>
      </c>
      <c r="BK6" s="36">
        <f t="shared" si="7"/>
        <v>1061.58</v>
      </c>
      <c r="BL6" s="36">
        <f t="shared" si="7"/>
        <v>1007.7</v>
      </c>
      <c r="BM6" s="36">
        <f t="shared" si="7"/>
        <v>1018.52</v>
      </c>
      <c r="BN6" s="36">
        <f t="shared" si="7"/>
        <v>949.61</v>
      </c>
      <c r="BO6" s="35" t="str">
        <f>IF(BO7="","",IF(BO7="-","【-】","【"&amp;SUBSTITUTE(TEXT(BO7,"#,##0.00"),"-","△")&amp;"】"))</f>
        <v>【949.15】</v>
      </c>
      <c r="BP6" s="36">
        <f>IF(BP7="",NA(),BP7)</f>
        <v>19.02</v>
      </c>
      <c r="BQ6" s="36">
        <f t="shared" ref="BQ6:BY6" si="8">IF(BQ7="",NA(),BQ7)</f>
        <v>19.309999999999999</v>
      </c>
      <c r="BR6" s="36">
        <f t="shared" si="8"/>
        <v>17.29</v>
      </c>
      <c r="BS6" s="36">
        <f t="shared" si="8"/>
        <v>18.87</v>
      </c>
      <c r="BT6" s="36">
        <f t="shared" si="8"/>
        <v>18.59</v>
      </c>
      <c r="BU6" s="36">
        <f t="shared" si="8"/>
        <v>56.04</v>
      </c>
      <c r="BV6" s="36">
        <f t="shared" si="8"/>
        <v>58.52</v>
      </c>
      <c r="BW6" s="36">
        <f t="shared" si="8"/>
        <v>59.22</v>
      </c>
      <c r="BX6" s="36">
        <f t="shared" si="8"/>
        <v>58.79</v>
      </c>
      <c r="BY6" s="36">
        <f t="shared" si="8"/>
        <v>58.41</v>
      </c>
      <c r="BZ6" s="35" t="str">
        <f>IF(BZ7="","",IF(BZ7="-","【-】","【"&amp;SUBSTITUTE(TEXT(BZ7,"#,##0.00"),"-","△")&amp;"】"))</f>
        <v>【55.87】</v>
      </c>
      <c r="CA6" s="36">
        <f>IF(CA7="",NA(),CA7)</f>
        <v>563.96</v>
      </c>
      <c r="CB6" s="36">
        <f t="shared" ref="CB6:CJ6" si="9">IF(CB7="",NA(),CB7)</f>
        <v>562.55999999999995</v>
      </c>
      <c r="CC6" s="36">
        <f t="shared" si="9"/>
        <v>616.37</v>
      </c>
      <c r="CD6" s="36">
        <f t="shared" si="9"/>
        <v>576.88</v>
      </c>
      <c r="CE6" s="36">
        <f t="shared" si="9"/>
        <v>592.41999999999996</v>
      </c>
      <c r="CF6" s="36">
        <f t="shared" si="9"/>
        <v>304.35000000000002</v>
      </c>
      <c r="CG6" s="36">
        <f t="shared" si="9"/>
        <v>296.3</v>
      </c>
      <c r="CH6" s="36">
        <f t="shared" si="9"/>
        <v>292.89999999999998</v>
      </c>
      <c r="CI6" s="36">
        <f t="shared" si="9"/>
        <v>298.25</v>
      </c>
      <c r="CJ6" s="36">
        <f t="shared" si="9"/>
        <v>303.27999999999997</v>
      </c>
      <c r="CK6" s="35" t="str">
        <f>IF(CK7="","",IF(CK7="-","【-】","【"&amp;SUBSTITUTE(TEXT(CK7,"#,##0.00"),"-","△")&amp;"】"))</f>
        <v>【288.19】</v>
      </c>
      <c r="CL6" s="36">
        <f>IF(CL7="",NA(),CL7)</f>
        <v>44.14</v>
      </c>
      <c r="CM6" s="36">
        <f t="shared" ref="CM6:CU6" si="10">IF(CM7="",NA(),CM7)</f>
        <v>42.12</v>
      </c>
      <c r="CN6" s="36">
        <f t="shared" si="10"/>
        <v>40.090000000000003</v>
      </c>
      <c r="CO6" s="36">
        <f t="shared" si="10"/>
        <v>38.85</v>
      </c>
      <c r="CP6" s="36">
        <f t="shared" si="10"/>
        <v>38.840000000000003</v>
      </c>
      <c r="CQ6" s="36">
        <f t="shared" si="10"/>
        <v>55.9</v>
      </c>
      <c r="CR6" s="36">
        <f t="shared" si="10"/>
        <v>57.3</v>
      </c>
      <c r="CS6" s="36">
        <f t="shared" si="10"/>
        <v>56.76</v>
      </c>
      <c r="CT6" s="36">
        <f t="shared" si="10"/>
        <v>56.04</v>
      </c>
      <c r="CU6" s="36">
        <f t="shared" si="10"/>
        <v>58.52</v>
      </c>
      <c r="CV6" s="35" t="str">
        <f>IF(CV7="","",IF(CV7="-","【-】","【"&amp;SUBSTITUTE(TEXT(CV7,"#,##0.00"),"-","△")&amp;"】"))</f>
        <v>【56.31】</v>
      </c>
      <c r="CW6" s="36">
        <f>IF(CW7="",NA(),CW7)</f>
        <v>71.739999999999995</v>
      </c>
      <c r="CX6" s="36">
        <f t="shared" ref="CX6:DF6" si="11">IF(CX7="",NA(),CX7)</f>
        <v>74.05</v>
      </c>
      <c r="CY6" s="36">
        <f t="shared" si="11"/>
        <v>79.150000000000006</v>
      </c>
      <c r="CZ6" s="36">
        <f t="shared" si="11"/>
        <v>76.58</v>
      </c>
      <c r="DA6" s="36">
        <f t="shared" si="11"/>
        <v>75.099999999999994</v>
      </c>
      <c r="DB6" s="36">
        <f t="shared" si="11"/>
        <v>73.28</v>
      </c>
      <c r="DC6" s="36">
        <f t="shared" si="11"/>
        <v>72.42</v>
      </c>
      <c r="DD6" s="36">
        <f t="shared" si="11"/>
        <v>73.069999999999993</v>
      </c>
      <c r="DE6" s="36">
        <f t="shared" si="11"/>
        <v>72.78</v>
      </c>
      <c r="DF6" s="36">
        <f t="shared" si="11"/>
        <v>71.33</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0.25</v>
      </c>
      <c r="EI6" s="36">
        <f t="shared" si="14"/>
        <v>0.53</v>
      </c>
      <c r="EJ6" s="36">
        <f t="shared" si="14"/>
        <v>0.72</v>
      </c>
      <c r="EK6" s="36">
        <f t="shared" si="14"/>
        <v>0.53</v>
      </c>
      <c r="EL6" s="36">
        <f t="shared" si="14"/>
        <v>0.71</v>
      </c>
      <c r="EM6" s="36">
        <f t="shared" si="14"/>
        <v>0.72</v>
      </c>
      <c r="EN6" s="35" t="str">
        <f>IF(EN7="","",IF(EN7="-","【-】","【"&amp;SUBSTITUTE(TEXT(EN7,"#,##0.00"),"-","△")&amp;"】"))</f>
        <v>【0.80】</v>
      </c>
    </row>
    <row r="7" spans="1:144" s="37" customFormat="1" x14ac:dyDescent="0.15">
      <c r="A7" s="29"/>
      <c r="B7" s="38">
        <v>2020</v>
      </c>
      <c r="C7" s="38">
        <v>72036</v>
      </c>
      <c r="D7" s="38">
        <v>47</v>
      </c>
      <c r="E7" s="38">
        <v>1</v>
      </c>
      <c r="F7" s="38">
        <v>0</v>
      </c>
      <c r="G7" s="38">
        <v>0</v>
      </c>
      <c r="H7" s="38" t="s">
        <v>97</v>
      </c>
      <c r="I7" s="38" t="s">
        <v>98</v>
      </c>
      <c r="J7" s="38" t="s">
        <v>99</v>
      </c>
      <c r="K7" s="38" t="s">
        <v>100</v>
      </c>
      <c r="L7" s="38" t="s">
        <v>101</v>
      </c>
      <c r="M7" s="38" t="s">
        <v>102</v>
      </c>
      <c r="N7" s="39" t="s">
        <v>103</v>
      </c>
      <c r="O7" s="39" t="s">
        <v>104</v>
      </c>
      <c r="P7" s="39">
        <v>1.1000000000000001</v>
      </c>
      <c r="Q7" s="39">
        <v>1683</v>
      </c>
      <c r="R7" s="39">
        <v>321394</v>
      </c>
      <c r="S7" s="39">
        <v>757.2</v>
      </c>
      <c r="T7" s="39">
        <v>424.45</v>
      </c>
      <c r="U7" s="39">
        <v>3522</v>
      </c>
      <c r="V7" s="39">
        <v>246.23</v>
      </c>
      <c r="W7" s="39">
        <v>14.3</v>
      </c>
      <c r="X7" s="39">
        <v>47.16</v>
      </c>
      <c r="Y7" s="39">
        <v>44.22</v>
      </c>
      <c r="Z7" s="39">
        <v>48.08</v>
      </c>
      <c r="AA7" s="39">
        <v>38.79</v>
      </c>
      <c r="AB7" s="39">
        <v>40.68</v>
      </c>
      <c r="AC7" s="39">
        <v>77.56</v>
      </c>
      <c r="AD7" s="39">
        <v>78.510000000000005</v>
      </c>
      <c r="AE7" s="39">
        <v>77.91</v>
      </c>
      <c r="AF7" s="39">
        <v>79.099999999999994</v>
      </c>
      <c r="AG7" s="39">
        <v>79.33</v>
      </c>
      <c r="AH7" s="39">
        <v>78.36</v>
      </c>
      <c r="AI7" s="39"/>
      <c r="AJ7" s="39"/>
      <c r="AK7" s="39"/>
      <c r="AL7" s="39"/>
      <c r="AM7" s="39"/>
      <c r="AN7" s="39"/>
      <c r="AO7" s="39"/>
      <c r="AP7" s="39"/>
      <c r="AQ7" s="39"/>
      <c r="AR7" s="39"/>
      <c r="AS7" s="39"/>
      <c r="AT7" s="39"/>
      <c r="AU7" s="39"/>
      <c r="AV7" s="39"/>
      <c r="AW7" s="39"/>
      <c r="AX7" s="39"/>
      <c r="AY7" s="39"/>
      <c r="AZ7" s="39"/>
      <c r="BA7" s="39"/>
      <c r="BB7" s="39"/>
      <c r="BC7" s="39"/>
      <c r="BD7" s="39"/>
      <c r="BE7" s="39">
        <v>2672.43</v>
      </c>
      <c r="BF7" s="39">
        <v>2391.39</v>
      </c>
      <c r="BG7" s="39">
        <v>2139.5</v>
      </c>
      <c r="BH7" s="39">
        <v>1903.51</v>
      </c>
      <c r="BI7" s="39">
        <v>1604.73</v>
      </c>
      <c r="BJ7" s="39">
        <v>1144.79</v>
      </c>
      <c r="BK7" s="39">
        <v>1061.58</v>
      </c>
      <c r="BL7" s="39">
        <v>1007.7</v>
      </c>
      <c r="BM7" s="39">
        <v>1018.52</v>
      </c>
      <c r="BN7" s="39">
        <v>949.61</v>
      </c>
      <c r="BO7" s="39">
        <v>949.15</v>
      </c>
      <c r="BP7" s="39">
        <v>19.02</v>
      </c>
      <c r="BQ7" s="39">
        <v>19.309999999999999</v>
      </c>
      <c r="BR7" s="39">
        <v>17.29</v>
      </c>
      <c r="BS7" s="39">
        <v>18.87</v>
      </c>
      <c r="BT7" s="39">
        <v>18.59</v>
      </c>
      <c r="BU7" s="39">
        <v>56.04</v>
      </c>
      <c r="BV7" s="39">
        <v>58.52</v>
      </c>
      <c r="BW7" s="39">
        <v>59.22</v>
      </c>
      <c r="BX7" s="39">
        <v>58.79</v>
      </c>
      <c r="BY7" s="39">
        <v>58.41</v>
      </c>
      <c r="BZ7" s="39">
        <v>55.87</v>
      </c>
      <c r="CA7" s="39">
        <v>563.96</v>
      </c>
      <c r="CB7" s="39">
        <v>562.55999999999995</v>
      </c>
      <c r="CC7" s="39">
        <v>616.37</v>
      </c>
      <c r="CD7" s="39">
        <v>576.88</v>
      </c>
      <c r="CE7" s="39">
        <v>592.41999999999996</v>
      </c>
      <c r="CF7" s="39">
        <v>304.35000000000002</v>
      </c>
      <c r="CG7" s="39">
        <v>296.3</v>
      </c>
      <c r="CH7" s="39">
        <v>292.89999999999998</v>
      </c>
      <c r="CI7" s="39">
        <v>298.25</v>
      </c>
      <c r="CJ7" s="39">
        <v>303.27999999999997</v>
      </c>
      <c r="CK7" s="39">
        <v>288.19</v>
      </c>
      <c r="CL7" s="39">
        <v>44.14</v>
      </c>
      <c r="CM7" s="39">
        <v>42.12</v>
      </c>
      <c r="CN7" s="39">
        <v>40.090000000000003</v>
      </c>
      <c r="CO7" s="39">
        <v>38.85</v>
      </c>
      <c r="CP7" s="39">
        <v>38.840000000000003</v>
      </c>
      <c r="CQ7" s="39">
        <v>55.9</v>
      </c>
      <c r="CR7" s="39">
        <v>57.3</v>
      </c>
      <c r="CS7" s="39">
        <v>56.76</v>
      </c>
      <c r="CT7" s="39">
        <v>56.04</v>
      </c>
      <c r="CU7" s="39">
        <v>58.52</v>
      </c>
      <c r="CV7" s="39">
        <v>56.31</v>
      </c>
      <c r="CW7" s="39">
        <v>71.739999999999995</v>
      </c>
      <c r="CX7" s="39">
        <v>74.05</v>
      </c>
      <c r="CY7" s="39">
        <v>79.150000000000006</v>
      </c>
      <c r="CZ7" s="39">
        <v>76.58</v>
      </c>
      <c r="DA7" s="39">
        <v>75.099999999999994</v>
      </c>
      <c r="DB7" s="39">
        <v>73.28</v>
      </c>
      <c r="DC7" s="39">
        <v>72.42</v>
      </c>
      <c r="DD7" s="39">
        <v>73.069999999999993</v>
      </c>
      <c r="DE7" s="39">
        <v>72.78</v>
      </c>
      <c r="DF7" s="39">
        <v>71.33</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0.25</v>
      </c>
      <c r="EI7" s="39">
        <v>0.53</v>
      </c>
      <c r="EJ7" s="39">
        <v>0.72</v>
      </c>
      <c r="EK7" s="39">
        <v>0.53</v>
      </c>
      <c r="EL7" s="39">
        <v>0.71</v>
      </c>
      <c r="EM7" s="39">
        <v>0.72</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110</v>
      </c>
    </row>
    <row r="12" spans="1:144" x14ac:dyDescent="0.15">
      <c r="B12">
        <v>1</v>
      </c>
      <c r="C12">
        <v>1</v>
      </c>
      <c r="D12">
        <v>1</v>
      </c>
      <c r="E12">
        <v>1</v>
      </c>
      <c r="F12">
        <v>2</v>
      </c>
      <c r="G12" t="s">
        <v>111</v>
      </c>
    </row>
    <row r="13" spans="1:144" x14ac:dyDescent="0.15">
      <c r="B13" t="s">
        <v>112</v>
      </c>
      <c r="C13" t="s">
        <v>113</v>
      </c>
      <c r="D13" t="s">
        <v>113</v>
      </c>
      <c r="E13" t="s">
        <v>114</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塚原　正宏</cp:lastModifiedBy>
  <cp:lastPrinted>2022-01-25T01:50:41Z</cp:lastPrinted>
  <dcterms:created xsi:type="dcterms:W3CDTF">2021-12-03T07:02:11Z</dcterms:created>
  <dcterms:modified xsi:type="dcterms:W3CDTF">2022-01-25T01:54:41Z</dcterms:modified>
  <cp:category/>
</cp:coreProperties>
</file>