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R02決算\02　回答\"/>
    </mc:Choice>
  </mc:AlternateContent>
  <workbookProtection workbookAlgorithmName="SHA-512" workbookHashValue="cfNS8cNRe/gFHwLcD1QiYp7YqREo8rEtCalBWHyrA7fM0jz31M7HGftrtk9SbOeHXS94L+huqC1c5BoAkWOZ7g==" workbookSaltValue="aGJwBwcFNCkZeuG9YfGEw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<sst xmlns="http://schemas.openxmlformats.org/spreadsheetml/2006/main" count="316" uniqueCount="114">
  <si>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</si>
  <si>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</si>
  <si>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</si>
  <si>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</si>
  <si>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</si>
  <si>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</si>
  <si>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</si>
  <si>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</si>
  <si>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</si>
  <si>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</si>
  <si>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</si>
  <si>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</si>
  <si>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</si>
  <si>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</si>
  <si>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</si>
  <si>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</si>
  <si>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</si>
  <si>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</si>
  <si>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</si>
  <si>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</si>
  <si>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</si>
  <si>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</si>
  <si>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</si>
  <si>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</si>
  <si>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</si>
  <si>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</si>
  <si>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</si>
  <si>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</si>
  <si>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</si>
  <si>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</si>
  <si>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</si>
  <si>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</si>
  <si>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</si>
  <si>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</si>
  <si>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</si>
  <si>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</si>
  <si>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</si>
  <si>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</si>
  <si>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</si>
  <si>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</si>
  <si>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</si>
  <si>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</si>
  <si>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</si>
  <si>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</si>
  <si>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</si>
  <si>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</si>
  <si>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</si>
  <si>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</si>
  <si>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</si>
  <si>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</si>
  <si>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</si>
  <si>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</si>
  <si>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</si>
  <si>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</si>
  <si>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</si>
  <si>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</si>
  <si>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</si>
  <si>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</si>
  <si>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</si>
  <si>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</si>
  <si>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</si>
  <si>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</si>
  <si>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</si>
  <si>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</si>
  <si>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</si>
  <si>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</si>
  <si>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</si>
  <si>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</si>
  <si>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</si>
  <si>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</si>
  <si>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</si>
  <si>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</si>
  <si>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</si>
  <si>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</si>
  <si>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</si>
  <si>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</si>
  <si>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</si>
  <si>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</si>
  <si>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</si>
  <si>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</si>
  <si>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</si>
  <si>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</si>
  <si>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</si>
  <si>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</si>
  <si>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</si>
  <si>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</si>
  <si>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</si>
  <si>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</si>
  <si>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</si>
  <si>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</si>
  <si>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</si>
  <si>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</si>
  <si>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</si>
  <si>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</si>
  <si>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</si>
  <si>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</si>
  <si>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</si>
  <si>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</si>
  <si>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</si>
  <si>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</si>
  <si>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</si>
  <si>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</si>
  <si>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</si>
  <si>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</si>
  <si>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</si>
  <si>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</si>
  <si>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</si>
  <si>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</si>
  <si>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</si>
  <si>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</si>
  <si>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</si>
  <si>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①有形固定資産減価償却率は、類似団体平均値より低い状況にあるが、令和2年度が地方公営企業法適用初年度のため、資産の経過年数が1年となっていることによるものである。
②管路経年化率は、類似団体平均値を上回る状況にあり、今後の更新等が課題となっている。
③管路更新率は、類似団体平均値を上回っているが、令和2年度は他の事業者と関連した布設替（防護）工事を実施したことによるものである。</t>
    <rPh sb="25" eb="27">
      <t>ジョウキョウ</t>
    </rPh>
    <rPh sb="84" eb="85">
      <t>ロ</t>
    </rPh>
    <rPh sb="85" eb="87">
      <t>ケイネン</t>
    </rPh>
    <rPh sb="99" eb="101">
      <t>ウワマワ</t>
    </rPh>
    <rPh sb="102" eb="104">
      <t>ジョウキョウ</t>
    </rPh>
    <rPh sb="108" eb="110">
      <t>コンゴ</t>
    </rPh>
    <rPh sb="111" eb="113">
      <t>コウシン</t>
    </rPh>
    <rPh sb="113" eb="114">
      <t>トウ</t>
    </rPh>
    <rPh sb="115" eb="117">
      <t>カダイ</t>
    </rPh>
    <rPh sb="127" eb="128">
      <t>ロ</t>
    </rPh>
    <rPh sb="128" eb="130">
      <t>コウシン</t>
    </rPh>
    <rPh sb="155" eb="156">
      <t>タ</t>
    </rPh>
    <rPh sb="157" eb="160">
      <t>ジギョウシャ</t>
    </rPh>
    <rPh sb="161" eb="163">
      <t>カンレン</t>
    </rPh>
    <rPh sb="165" eb="168">
      <t>フセツガ</t>
    </rPh>
    <rPh sb="169" eb="171">
      <t>ボウゴ</t>
    </rPh>
    <rPh sb="172" eb="174">
      <t>コウジ</t>
    </rPh>
    <rPh sb="175" eb="177">
      <t>ジッシ</t>
    </rPh>
    <phoneticPr fontId="4"/>
  </si>
  <si>
    <t>　本市の簡易水道事業は、料金回収率が類似団体平均値より低い状況にあり、給水収益等で賄えない維持管理費等を一般会計からの基準外繰入金で補填することを前提とした経営状況にある。
　今後、施設の老朽化に伴う更新需要が増大する一方、人口減少等に伴う使用水量及び給水収益の減少が今後見込まれる。このことから、中長期的に安定した経営基盤を築いていくため、施設更新等の方向性とともに、適正な料金水準のあり方についても地域の方々を交えながら検討を進めていくこととしている。</t>
    <rPh sb="39" eb="40">
      <t>トウ</t>
    </rPh>
    <rPh sb="41" eb="42">
      <t>マカナ</t>
    </rPh>
    <rPh sb="50" eb="51">
      <t>トウ</t>
    </rPh>
    <rPh sb="59" eb="61">
      <t>キジュン</t>
    </rPh>
    <rPh sb="61" eb="62">
      <t>ガイ</t>
    </rPh>
    <rPh sb="62" eb="64">
      <t>クリイレ</t>
    </rPh>
    <rPh sb="64" eb="65">
      <t>キン</t>
    </rPh>
    <rPh sb="66" eb="68">
      <t>ホテン</t>
    </rPh>
    <rPh sb="73" eb="75">
      <t>ゼンテイ</t>
    </rPh>
    <rPh sb="78" eb="80">
      <t>ケイエイ</t>
    </rPh>
    <rPh sb="80" eb="82">
      <t>ジョウキョウ</t>
    </rPh>
    <rPh sb="88" eb="90">
      <t>コンゴ</t>
    </rPh>
    <rPh sb="98" eb="99">
      <t>トモナ</t>
    </rPh>
    <rPh sb="100" eb="102">
      <t>コウシン</t>
    </rPh>
    <rPh sb="102" eb="104">
      <t>ジュヨウ</t>
    </rPh>
    <rPh sb="105" eb="107">
      <t>ゾウダイ</t>
    </rPh>
    <rPh sb="109" eb="111">
      <t>イッポウ</t>
    </rPh>
    <rPh sb="112" eb="114">
      <t>ジンコウ</t>
    </rPh>
    <rPh sb="114" eb="116">
      <t>ゲンショウ</t>
    </rPh>
    <rPh sb="116" eb="117">
      <t>トウ</t>
    </rPh>
    <rPh sb="118" eb="119">
      <t>トモナ</t>
    </rPh>
    <rPh sb="120" eb="122">
      <t>シヨウ</t>
    </rPh>
    <rPh sb="122" eb="124">
      <t>スイリョウ</t>
    </rPh>
    <rPh sb="124" eb="125">
      <t>オヨ</t>
    </rPh>
    <rPh sb="126" eb="128">
      <t>キュウスイ</t>
    </rPh>
    <rPh sb="128" eb="130">
      <t>シュウエキ</t>
    </rPh>
    <rPh sb="131" eb="133">
      <t>ゲンショウ</t>
    </rPh>
    <rPh sb="134" eb="136">
      <t>コンゴ</t>
    </rPh>
    <rPh sb="136" eb="138">
      <t>ミコ</t>
    </rPh>
    <rPh sb="149" eb="153">
      <t>チュウチョウキテキ</t>
    </rPh>
    <rPh sb="154" eb="156">
      <t>アンテイ</t>
    </rPh>
    <rPh sb="158" eb="160">
      <t>ケイエイ</t>
    </rPh>
    <rPh sb="160" eb="162">
      <t>キバン</t>
    </rPh>
    <rPh sb="163" eb="164">
      <t>キズ</t>
    </rPh>
    <rPh sb="171" eb="173">
      <t>シセツ</t>
    </rPh>
    <rPh sb="173" eb="175">
      <t>コウシン</t>
    </rPh>
    <rPh sb="175" eb="176">
      <t>トウ</t>
    </rPh>
    <rPh sb="177" eb="180">
      <t>ホウコウセイ</t>
    </rPh>
    <rPh sb="185" eb="187">
      <t>テキセイ</t>
    </rPh>
    <rPh sb="195" eb="196">
      <t>カタ</t>
    </rPh>
    <rPh sb="201" eb="203">
      <t>チイキ</t>
    </rPh>
    <rPh sb="204" eb="206">
      <t>カタガタ</t>
    </rPh>
    <rPh sb="207" eb="208">
      <t>マジ</t>
    </rPh>
    <rPh sb="215" eb="216">
      <t>スス</t>
    </rPh>
    <phoneticPr fontId="4"/>
  </si>
  <si>
    <t>【総括】
　令和2年度4月に地方公営企業法を一部適用し、令和2年度決算より法適用事業として新たに数値等を計上した。
①経常収支比率は、類似団体平均値を上回っているものの、給水収益等で維持管理経費等を賄うことができず、収入の不足分について一般会計からの繰入金に頼っている状況にある。
②累積欠損金比率は、公営企業会計移行前に起債した法適用債を引き継いだことで欠損金が生じたものである。企業債は一般会計が負担することとしており、今後償還に伴い解消される見込である。
③流動比率は、公営企業会計移行時の引継金により類似団体平均値を上回っているものの、料金水準は低い状況にある。
④企業債残高対給水益比率は、類似団体平均値を下回っているが、現在借り入れている企業債のほとんどが法適債であり、建設改良債はこれまで大規模な建設・改修工事を行っていないため、借り入れている企業債の金額が少ない状況にある。
⑤料金回収率及び⑥給水原価は、類似団体平均値を下回っており、給水収益等で維持管理経費等を賄えないため、料金水準の低さが課題となっている。
⑦施設利用率は、類似団体平均値を上回っているが、今後使用水量の減少に伴い低下していくことが見込まれる。
⑧有収率は、類似団体平均値より高い状況にある。</t>
    <rPh sb="22" eb="24">
      <t>イチブ</t>
    </rPh>
    <rPh sb="76" eb="78">
      <t>ウワマワ</t>
    </rPh>
    <rPh sb="112" eb="114">
      <t>フソク</t>
    </rPh>
    <rPh sb="114" eb="115">
      <t>ブン</t>
    </rPh>
    <rPh sb="135" eb="137">
      <t>ジョウキョウ</t>
    </rPh>
    <rPh sb="143" eb="145">
      <t>ルイセキ</t>
    </rPh>
    <rPh sb="145" eb="147">
      <t>ケッソン</t>
    </rPh>
    <rPh sb="147" eb="148">
      <t>キン</t>
    </rPh>
    <rPh sb="148" eb="150">
      <t>ヒリツ</t>
    </rPh>
    <rPh sb="160" eb="161">
      <t>マエ</t>
    </rPh>
    <rPh sb="162" eb="164">
      <t>キサイ</t>
    </rPh>
    <rPh sb="171" eb="172">
      <t>ヒ</t>
    </rPh>
    <rPh sb="173" eb="174">
      <t>ツ</t>
    </rPh>
    <rPh sb="183" eb="184">
      <t>ショウ</t>
    </rPh>
    <rPh sb="192" eb="194">
      <t>キギョウ</t>
    </rPh>
    <rPh sb="194" eb="195">
      <t>サイ</t>
    </rPh>
    <rPh sb="213" eb="215">
      <t>コンゴ</t>
    </rPh>
    <rPh sb="215" eb="217">
      <t>ショウカン</t>
    </rPh>
    <rPh sb="218" eb="219">
      <t>トモナ</t>
    </rPh>
    <rPh sb="220" eb="222">
      <t>カイショウ</t>
    </rPh>
    <rPh sb="225" eb="227">
      <t>ミコ</t>
    </rPh>
    <rPh sb="280" eb="282">
      <t>ジョウキョウ</t>
    </rPh>
    <rPh sb="294" eb="296">
      <t>キュウスイ</t>
    </rPh>
    <rPh sb="296" eb="297">
      <t>エキ</t>
    </rPh>
    <rPh sb="317" eb="320">
      <t>ゲンザイカ</t>
    </rPh>
    <rPh sb="321" eb="322">
      <t>イ</t>
    </rPh>
    <rPh sb="326" eb="328">
      <t>キギョウ</t>
    </rPh>
    <rPh sb="328" eb="329">
      <t>サイ</t>
    </rPh>
    <rPh sb="335" eb="338">
      <t>ホウテキサイ</t>
    </rPh>
    <rPh sb="342" eb="346">
      <t>ケンセツカイリョウ</t>
    </rPh>
    <rPh sb="346" eb="347">
      <t>サイ</t>
    </rPh>
    <rPh sb="352" eb="355">
      <t>ダイキボ</t>
    </rPh>
    <rPh sb="356" eb="358">
      <t>ケンセツ</t>
    </rPh>
    <rPh sb="359" eb="361">
      <t>カイシュウ</t>
    </rPh>
    <rPh sb="361" eb="363">
      <t>コウジ</t>
    </rPh>
    <rPh sb="364" eb="365">
      <t>イ</t>
    </rPh>
    <rPh sb="384" eb="386">
      <t>キンガク</t>
    </rPh>
    <rPh sb="387" eb="388">
      <t>スク</t>
    </rPh>
    <rPh sb="390" eb="392">
      <t>ジョウキョウ</t>
    </rPh>
    <rPh sb="398" eb="400">
      <t>リョウキン</t>
    </rPh>
    <rPh sb="403" eb="404">
      <t>オヨ</t>
    </rPh>
    <rPh sb="406" eb="408">
      <t>キュウスイ</t>
    </rPh>
    <rPh sb="420" eb="422">
      <t>シタマワ</t>
    </rPh>
    <rPh sb="448" eb="450">
      <t>リョウキン</t>
    </rPh>
    <rPh sb="450" eb="452">
      <t>スイジュン</t>
    </rPh>
    <rPh sb="453" eb="454">
      <t>ヒク</t>
    </rPh>
    <rPh sb="456" eb="458">
      <t>カダイ</t>
    </rPh>
    <rPh sb="482" eb="484">
      <t>ウワマワ</t>
    </rPh>
    <rPh sb="492" eb="494">
      <t>シヨウ</t>
    </rPh>
    <rPh sb="494" eb="496">
      <t>スイリョウ</t>
    </rPh>
    <rPh sb="497" eb="499">
      <t>ゲンショウ</t>
    </rPh>
    <rPh sb="500" eb="501">
      <t>トモナ</t>
    </rPh>
    <rPh sb="511" eb="513">
      <t>ミコ</t>
    </rPh>
    <rPh sb="519" eb="522">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</si>
</sst>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2.5</c:v>
                </c:pt>
              </c:numCache>
            </c:numRef>
          </c:val>
          <c:extLst>
            <c:ext xmlns:c16="http://schemas.microsoft.com/office/drawing/2014/chart" uri="{C3380CC4-5D6E-409C-BE32-E72D297353CC}">
              <c16:uniqueId val="{00000000-68BE-46C0-8E62-BC425487BB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0.96</c:v>
                </c:pt>
              </c:numCache>
            </c:numRef>
          </c:val>
          <c:smooth val="0"/>
          <c:extLst>
            <c:ext xmlns:c16="http://schemas.microsoft.com/office/drawing/2014/chart" uri="{C3380CC4-5D6E-409C-BE32-E72D297353CC}">
              <c16:uniqueId val="{00000001-68BE-46C0-8E62-BC425487BB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58.77</c:v>
                </c:pt>
              </c:numCache>
            </c:numRef>
          </c:val>
          <c:extLst>
            <c:ext xmlns:c16="http://schemas.microsoft.com/office/drawing/2014/chart" uri="{C3380CC4-5D6E-409C-BE32-E72D297353CC}">
              <c16:uniqueId val="{00000000-0462-412B-A723-6A7273A3642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51.52</c:v>
                </c:pt>
              </c:numCache>
            </c:numRef>
          </c:val>
          <c:smooth val="0"/>
          <c:extLst>
            <c:ext xmlns:c16="http://schemas.microsoft.com/office/drawing/2014/chart" uri="{C3380CC4-5D6E-409C-BE32-E72D297353CC}">
              <c16:uniqueId val="{00000001-0462-412B-A723-6A7273A3642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79.17</c:v>
                </c:pt>
              </c:numCache>
            </c:numRef>
          </c:val>
          <c:extLst>
            <c:ext xmlns:c16="http://schemas.microsoft.com/office/drawing/2014/chart" uri="{C3380CC4-5D6E-409C-BE32-E72D297353CC}">
              <c16:uniqueId val="{00000000-1056-464B-AE3A-2A7B176771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61.29</c:v>
                </c:pt>
              </c:numCache>
            </c:numRef>
          </c:val>
          <c:smooth val="0"/>
          <c:extLst>
            <c:ext xmlns:c16="http://schemas.microsoft.com/office/drawing/2014/chart" uri="{C3380CC4-5D6E-409C-BE32-E72D297353CC}">
              <c16:uniqueId val="{00000001-1056-464B-AE3A-2A7B176771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114.8</c:v>
                </c:pt>
              </c:numCache>
            </c:numRef>
          </c:val>
          <c:extLst>
            <c:ext xmlns:c16="http://schemas.microsoft.com/office/drawing/2014/chart" uri="{C3380CC4-5D6E-409C-BE32-E72D297353CC}">
              <c16:uniqueId val="{00000000-9092-4F67-B4E1-2559551B1B6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97.61</c:v>
                </c:pt>
              </c:numCache>
            </c:numRef>
          </c:val>
          <c:smooth val="0"/>
          <c:extLst>
            <c:ext xmlns:c16="http://schemas.microsoft.com/office/drawing/2014/chart" uri="{C3380CC4-5D6E-409C-BE32-E72D297353CC}">
              <c16:uniqueId val="{00000001-9092-4F67-B4E1-2559551B1B6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3.33</c:v>
                </c:pt>
              </c:numCache>
            </c:numRef>
          </c:val>
          <c:extLst>
            <c:ext xmlns:c16="http://schemas.microsoft.com/office/drawing/2014/chart" uri="{C3380CC4-5D6E-409C-BE32-E72D297353CC}">
              <c16:uniqueId val="{00000000-1B9C-4F7F-94C8-95447E545BB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24.16</c:v>
                </c:pt>
              </c:numCache>
            </c:numRef>
          </c:val>
          <c:smooth val="0"/>
          <c:extLst>
            <c:ext xmlns:c16="http://schemas.microsoft.com/office/drawing/2014/chart" uri="{C3380CC4-5D6E-409C-BE32-E72D297353CC}">
              <c16:uniqueId val="{00000001-1B9C-4F7F-94C8-95447E545BB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21.29</c:v>
                </c:pt>
              </c:numCache>
            </c:numRef>
          </c:val>
          <c:extLst>
            <c:ext xmlns:c16="http://schemas.microsoft.com/office/drawing/2014/chart" uri="{C3380CC4-5D6E-409C-BE32-E72D297353CC}">
              <c16:uniqueId val="{00000000-D4AD-43CC-A682-2AC3B7A59C5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18.829999999999998</c:v>
                </c:pt>
              </c:numCache>
            </c:numRef>
          </c:val>
          <c:smooth val="0"/>
          <c:extLst>
            <c:ext xmlns:c16="http://schemas.microsoft.com/office/drawing/2014/chart" uri="{C3380CC4-5D6E-409C-BE32-E72D297353CC}">
              <c16:uniqueId val="{00000001-D4AD-43CC-A682-2AC3B7A59C5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225.55</c:v>
                </c:pt>
              </c:numCache>
            </c:numRef>
          </c:val>
          <c:extLst>
            <c:ext xmlns:c16="http://schemas.microsoft.com/office/drawing/2014/chart" uri="{C3380CC4-5D6E-409C-BE32-E72D297353CC}">
              <c16:uniqueId val="{00000000-4B6F-40E3-80A2-4FAF242F65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143.65</c:v>
                </c:pt>
              </c:numCache>
            </c:numRef>
          </c:val>
          <c:smooth val="0"/>
          <c:extLst>
            <c:ext xmlns:c16="http://schemas.microsoft.com/office/drawing/2014/chart" uri="{C3380CC4-5D6E-409C-BE32-E72D297353CC}">
              <c16:uniqueId val="{00000001-4B6F-40E3-80A2-4FAF242F65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128.25</c:v>
                </c:pt>
              </c:numCache>
            </c:numRef>
          </c:val>
          <c:extLst>
            <c:ext xmlns:c16="http://schemas.microsoft.com/office/drawing/2014/chart" uri="{C3380CC4-5D6E-409C-BE32-E72D297353CC}">
              <c16:uniqueId val="{00000000-EEAB-4508-8457-E5ABE45600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94.01</c:v>
                </c:pt>
              </c:numCache>
            </c:numRef>
          </c:val>
          <c:smooth val="0"/>
          <c:extLst>
            <c:ext xmlns:c16="http://schemas.microsoft.com/office/drawing/2014/chart" uri="{C3380CC4-5D6E-409C-BE32-E72D297353CC}">
              <c16:uniqueId val="{00000001-EEAB-4508-8457-E5ABE45600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1035.9100000000001</c:v>
                </c:pt>
              </c:numCache>
            </c:numRef>
          </c:val>
          <c:extLst>
            <c:ext xmlns:c16="http://schemas.microsoft.com/office/drawing/2014/chart" uri="{C3380CC4-5D6E-409C-BE32-E72D297353CC}">
              <c16:uniqueId val="{00000000-230D-4700-A6BA-2DCAABDFA6F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1421.84</c:v>
                </c:pt>
              </c:numCache>
            </c:numRef>
          </c:val>
          <c:smooth val="0"/>
          <c:extLst>
            <c:ext xmlns:c16="http://schemas.microsoft.com/office/drawing/2014/chart" uri="{C3380CC4-5D6E-409C-BE32-E72D297353CC}">
              <c16:uniqueId val="{00000001-230D-4700-A6BA-2DCAABDFA6F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31.7</c:v>
                </c:pt>
              </c:numCache>
            </c:numRef>
          </c:val>
          <c:extLst>
            <c:ext xmlns:c16="http://schemas.microsoft.com/office/drawing/2014/chart" uri="{C3380CC4-5D6E-409C-BE32-E72D297353CC}">
              <c16:uniqueId val="{00000000-A015-475B-9E9F-53EED22416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35.72</c:v>
                </c:pt>
              </c:numCache>
            </c:numRef>
          </c:val>
          <c:smooth val="0"/>
          <c:extLst>
            <c:ext xmlns:c16="http://schemas.microsoft.com/office/drawing/2014/chart" uri="{C3380CC4-5D6E-409C-BE32-E72D297353CC}">
              <c16:uniqueId val="{00000001-A015-475B-9E9F-53EED22416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244.18</c:v>
                </c:pt>
              </c:numCache>
            </c:numRef>
          </c:val>
          <c:extLst>
            <c:ext xmlns:c16="http://schemas.microsoft.com/office/drawing/2014/chart" uri="{C3380CC4-5D6E-409C-BE32-E72D297353CC}">
              <c16:uniqueId val="{00000000-12E4-4D38-A40D-A58737B9B5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471.3</c:v>
                </c:pt>
              </c:numCache>
            </c:numRef>
          </c:val>
          <c:smooth val="0"/>
          <c:extLst>
            <c:ext xmlns:c16="http://schemas.microsoft.com/office/drawing/2014/chart" uri="{C3380CC4-5D6E-409C-BE32-E72D297353CC}">
              <c16:uniqueId val="{00000001-12E4-4D38-A40D-A58737B9B5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34" zoomScaleNormal="100" workbookViewId="0">
      <selection activeCell="BJ58" sqref="BJ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会津若松市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C4</v>
      </c>
      <c r="X8" s="83"/>
      <c r="Y8" s="83"/>
      <c r="Z8" s="83"/>
      <c r="AA8" s="83"/>
      <c r="AB8" s="83"/>
      <c r="AC8" s="83"/>
      <c r="AD8" s="83" t="str">
        <f>データ!$M$6</f>
        <v>自治体職員</v>
      </c>
      <c r="AE8" s="83"/>
      <c r="AF8" s="83"/>
      <c r="AG8" s="83"/>
      <c r="AH8" s="83"/>
      <c r="AI8" s="83"/>
      <c r="AJ8" s="83"/>
      <c r="AK8" s="4"/>
      <c r="AL8" s="71">
        <f>データ!$R$6</f>
        <v>117027</v>
      </c>
      <c r="AM8" s="71"/>
      <c r="AN8" s="71"/>
      <c r="AO8" s="71"/>
      <c r="AP8" s="71"/>
      <c r="AQ8" s="71"/>
      <c r="AR8" s="71"/>
      <c r="AS8" s="71"/>
      <c r="AT8" s="67">
        <f>データ!$S$6</f>
        <v>382.97</v>
      </c>
      <c r="AU8" s="68"/>
      <c r="AV8" s="68"/>
      <c r="AW8" s="68"/>
      <c r="AX8" s="68"/>
      <c r="AY8" s="68"/>
      <c r="AZ8" s="68"/>
      <c r="BA8" s="68"/>
      <c r="BB8" s="70">
        <f>データ!$T$6</f>
        <v>305.58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53.01</v>
      </c>
      <c r="J10" s="68"/>
      <c r="K10" s="68"/>
      <c r="L10" s="68"/>
      <c r="M10" s="68"/>
      <c r="N10" s="68"/>
      <c r="O10" s="69"/>
      <c r="P10" s="70">
        <f>データ!$P$6</f>
        <v>0.35</v>
      </c>
      <c r="Q10" s="70"/>
      <c r="R10" s="70"/>
      <c r="S10" s="70"/>
      <c r="T10" s="70"/>
      <c r="U10" s="70"/>
      <c r="V10" s="70"/>
      <c r="W10" s="71">
        <f>データ!$Q$6</f>
        <v>1408</v>
      </c>
      <c r="X10" s="71"/>
      <c r="Y10" s="71"/>
      <c r="Z10" s="71"/>
      <c r="AA10" s="71"/>
      <c r="AB10" s="71"/>
      <c r="AC10" s="71"/>
      <c r="AD10" s="2"/>
      <c r="AE10" s="2"/>
      <c r="AF10" s="2"/>
      <c r="AG10" s="2"/>
      <c r="AH10" s="4"/>
      <c r="AI10" s="4"/>
      <c r="AJ10" s="4"/>
      <c r="AK10" s="4"/>
      <c r="AL10" s="71">
        <f>データ!$U$6</f>
        <v>424</v>
      </c>
      <c r="AM10" s="71"/>
      <c r="AN10" s="71"/>
      <c r="AO10" s="71"/>
      <c r="AP10" s="71"/>
      <c r="AQ10" s="71"/>
      <c r="AR10" s="71"/>
      <c r="AS10" s="71"/>
      <c r="AT10" s="67">
        <f>データ!$V$6</f>
        <v>0.28000000000000003</v>
      </c>
      <c r="AU10" s="68"/>
      <c r="AV10" s="68"/>
      <c r="AW10" s="68"/>
      <c r="AX10" s="68"/>
      <c r="AY10" s="68"/>
      <c r="AZ10" s="68"/>
      <c r="BA10" s="68"/>
      <c r="BB10" s="70">
        <f>データ!$W$6</f>
        <v>1514.29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5mcr83C98abfKgvkq6zzRMwWYU1HES4WqAiQi6Hwf5WSFs+2TOaqfi5HiwGpc4B9iMW0GJAqYmuAdJ8K8RTN5Q==" saltValue="l2sGcr5uwXOF6nSGEsjza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72028</v>
      </c>
      <c r="D6" s="34">
        <f t="shared" si="3"/>
        <v>46</v>
      </c>
      <c r="E6" s="34">
        <f t="shared" si="3"/>
        <v>1</v>
      </c>
      <c r="F6" s="34">
        <f t="shared" si="3"/>
        <v>0</v>
      </c>
      <c r="G6" s="34">
        <f t="shared" si="3"/>
        <v>5</v>
      </c>
      <c r="H6" s="34" t="str">
        <f t="shared" si="3"/>
        <v>福島県　会津若松市</v>
      </c>
      <c r="I6" s="34" t="str">
        <f t="shared" si="3"/>
        <v>法適用</v>
      </c>
      <c r="J6" s="34" t="str">
        <f t="shared" si="3"/>
        <v>水道事業</v>
      </c>
      <c r="K6" s="34" t="str">
        <f t="shared" si="3"/>
        <v>簡易水道事業</v>
      </c>
      <c r="L6" s="34" t="str">
        <f t="shared" si="3"/>
        <v>C4</v>
      </c>
      <c r="M6" s="34" t="str">
        <f t="shared" si="3"/>
        <v>自治体職員</v>
      </c>
      <c r="N6" s="35" t="str">
        <f t="shared" si="3"/>
        <v>-</v>
      </c>
      <c r="O6" s="35">
        <f t="shared" si="3"/>
        <v>53.01</v>
      </c>
      <c r="P6" s="35">
        <f t="shared" si="3"/>
        <v>0.35</v>
      </c>
      <c r="Q6" s="35">
        <f t="shared" si="3"/>
        <v>1408</v>
      </c>
      <c r="R6" s="35">
        <f t="shared" si="3"/>
        <v>117027</v>
      </c>
      <c r="S6" s="35">
        <f t="shared" si="3"/>
        <v>382.97</v>
      </c>
      <c r="T6" s="35">
        <f t="shared" si="3"/>
        <v>305.58</v>
      </c>
      <c r="U6" s="35">
        <f t="shared" si="3"/>
        <v>424</v>
      </c>
      <c r="V6" s="35">
        <f t="shared" si="3"/>
        <v>0.28000000000000003</v>
      </c>
      <c r="W6" s="35">
        <f t="shared" si="3"/>
        <v>1514.29</v>
      </c>
      <c r="X6" s="36" t="str">
        <f>IF(X7="",NA(),X7)</f>
        <v>-</v>
      </c>
      <c r="Y6" s="36" t="str">
        <f t="shared" ref="Y6:AG6" si="4">IF(Y7="",NA(),Y7)</f>
        <v>-</v>
      </c>
      <c r="Z6" s="36" t="str">
        <f t="shared" si="4"/>
        <v>-</v>
      </c>
      <c r="AA6" s="36" t="str">
        <f t="shared" si="4"/>
        <v>-</v>
      </c>
      <c r="AB6" s="36">
        <f t="shared" si="4"/>
        <v>114.8</v>
      </c>
      <c r="AC6" s="36" t="str">
        <f t="shared" si="4"/>
        <v>-</v>
      </c>
      <c r="AD6" s="36" t="str">
        <f t="shared" si="4"/>
        <v>-</v>
      </c>
      <c r="AE6" s="36" t="str">
        <f t="shared" si="4"/>
        <v>-</v>
      </c>
      <c r="AF6" s="36" t="str">
        <f t="shared" si="4"/>
        <v>-</v>
      </c>
      <c r="AG6" s="36">
        <f t="shared" si="4"/>
        <v>97.61</v>
      </c>
      <c r="AH6" s="35" t="str">
        <f>IF(AH7="","",IF(AH7="-","【-】","【"&amp;SUBSTITUTE(TEXT(AH7,"#,##0.00"),"-","△")&amp;"】"))</f>
        <v>【102.33】</v>
      </c>
      <c r="AI6" s="36" t="str">
        <f>IF(AI7="",NA(),AI7)</f>
        <v>-</v>
      </c>
      <c r="AJ6" s="36" t="str">
        <f t="shared" ref="AJ6:AR6" si="5">IF(AJ7="",NA(),AJ7)</f>
        <v>-</v>
      </c>
      <c r="AK6" s="36" t="str">
        <f t="shared" si="5"/>
        <v>-</v>
      </c>
      <c r="AL6" s="36" t="str">
        <f t="shared" si="5"/>
        <v>-</v>
      </c>
      <c r="AM6" s="36">
        <f t="shared" si="5"/>
        <v>225.55</v>
      </c>
      <c r="AN6" s="36" t="str">
        <f t="shared" si="5"/>
        <v>-</v>
      </c>
      <c r="AO6" s="36" t="str">
        <f t="shared" si="5"/>
        <v>-</v>
      </c>
      <c r="AP6" s="36" t="str">
        <f t="shared" si="5"/>
        <v>-</v>
      </c>
      <c r="AQ6" s="36" t="str">
        <f t="shared" si="5"/>
        <v>-</v>
      </c>
      <c r="AR6" s="36">
        <f t="shared" si="5"/>
        <v>143.65</v>
      </c>
      <c r="AS6" s="35" t="str">
        <f>IF(AS7="","",IF(AS7="-","【-】","【"&amp;SUBSTITUTE(TEXT(AS7,"#,##0.00"),"-","△")&amp;"】"))</f>
        <v>【31.02】</v>
      </c>
      <c r="AT6" s="36" t="str">
        <f>IF(AT7="",NA(),AT7)</f>
        <v>-</v>
      </c>
      <c r="AU6" s="36" t="str">
        <f t="shared" ref="AU6:BC6" si="6">IF(AU7="",NA(),AU7)</f>
        <v>-</v>
      </c>
      <c r="AV6" s="36" t="str">
        <f t="shared" si="6"/>
        <v>-</v>
      </c>
      <c r="AW6" s="36" t="str">
        <f t="shared" si="6"/>
        <v>-</v>
      </c>
      <c r="AX6" s="36">
        <f t="shared" si="6"/>
        <v>128.25</v>
      </c>
      <c r="AY6" s="36" t="str">
        <f t="shared" si="6"/>
        <v>-</v>
      </c>
      <c r="AZ6" s="36" t="str">
        <f t="shared" si="6"/>
        <v>-</v>
      </c>
      <c r="BA6" s="36" t="str">
        <f t="shared" si="6"/>
        <v>-</v>
      </c>
      <c r="BB6" s="36" t="str">
        <f t="shared" si="6"/>
        <v>-</v>
      </c>
      <c r="BC6" s="36">
        <f t="shared" si="6"/>
        <v>94.01</v>
      </c>
      <c r="BD6" s="35" t="str">
        <f>IF(BD7="","",IF(BD7="-","【-】","【"&amp;SUBSTITUTE(TEXT(BD7,"#,##0.00"),"-","△")&amp;"】"))</f>
        <v>【186.73】</v>
      </c>
      <c r="BE6" s="36" t="str">
        <f>IF(BE7="",NA(),BE7)</f>
        <v>-</v>
      </c>
      <c r="BF6" s="36" t="str">
        <f t="shared" ref="BF6:BN6" si="7">IF(BF7="",NA(),BF7)</f>
        <v>-</v>
      </c>
      <c r="BG6" s="36" t="str">
        <f t="shared" si="7"/>
        <v>-</v>
      </c>
      <c r="BH6" s="36" t="str">
        <f t="shared" si="7"/>
        <v>-</v>
      </c>
      <c r="BI6" s="36">
        <f t="shared" si="7"/>
        <v>1035.9100000000001</v>
      </c>
      <c r="BJ6" s="36" t="str">
        <f t="shared" si="7"/>
        <v>-</v>
      </c>
      <c r="BK6" s="36" t="str">
        <f t="shared" si="7"/>
        <v>-</v>
      </c>
      <c r="BL6" s="36" t="str">
        <f t="shared" si="7"/>
        <v>-</v>
      </c>
      <c r="BM6" s="36" t="str">
        <f t="shared" si="7"/>
        <v>-</v>
      </c>
      <c r="BN6" s="36">
        <f t="shared" si="7"/>
        <v>1421.84</v>
      </c>
      <c r="BO6" s="35" t="str">
        <f>IF(BO7="","",IF(BO7="-","【-】","【"&amp;SUBSTITUTE(TEXT(BO7,"#,##0.00"),"-","△")&amp;"】"))</f>
        <v>【1,187.50】</v>
      </c>
      <c r="BP6" s="36" t="str">
        <f>IF(BP7="",NA(),BP7)</f>
        <v>-</v>
      </c>
      <c r="BQ6" s="36" t="str">
        <f t="shared" ref="BQ6:BY6" si="8">IF(BQ7="",NA(),BQ7)</f>
        <v>-</v>
      </c>
      <c r="BR6" s="36" t="str">
        <f t="shared" si="8"/>
        <v>-</v>
      </c>
      <c r="BS6" s="36" t="str">
        <f t="shared" si="8"/>
        <v>-</v>
      </c>
      <c r="BT6" s="36">
        <f t="shared" si="8"/>
        <v>31.7</v>
      </c>
      <c r="BU6" s="36" t="str">
        <f t="shared" si="8"/>
        <v>-</v>
      </c>
      <c r="BV6" s="36" t="str">
        <f t="shared" si="8"/>
        <v>-</v>
      </c>
      <c r="BW6" s="36" t="str">
        <f t="shared" si="8"/>
        <v>-</v>
      </c>
      <c r="BX6" s="36" t="str">
        <f t="shared" si="8"/>
        <v>-</v>
      </c>
      <c r="BY6" s="36">
        <f t="shared" si="8"/>
        <v>35.72</v>
      </c>
      <c r="BZ6" s="35" t="str">
        <f>IF(BZ7="","",IF(BZ7="-","【-】","【"&amp;SUBSTITUTE(TEXT(BZ7,"#,##0.00"),"-","△")&amp;"】"))</f>
        <v>【58.90】</v>
      </c>
      <c r="CA6" s="36" t="str">
        <f>IF(CA7="",NA(),CA7)</f>
        <v>-</v>
      </c>
      <c r="CB6" s="36" t="str">
        <f t="shared" ref="CB6:CJ6" si="9">IF(CB7="",NA(),CB7)</f>
        <v>-</v>
      </c>
      <c r="CC6" s="36" t="str">
        <f t="shared" si="9"/>
        <v>-</v>
      </c>
      <c r="CD6" s="36" t="str">
        <f t="shared" si="9"/>
        <v>-</v>
      </c>
      <c r="CE6" s="36">
        <f t="shared" si="9"/>
        <v>244.18</v>
      </c>
      <c r="CF6" s="36" t="str">
        <f t="shared" si="9"/>
        <v>-</v>
      </c>
      <c r="CG6" s="36" t="str">
        <f t="shared" si="9"/>
        <v>-</v>
      </c>
      <c r="CH6" s="36" t="str">
        <f t="shared" si="9"/>
        <v>-</v>
      </c>
      <c r="CI6" s="36" t="str">
        <f t="shared" si="9"/>
        <v>-</v>
      </c>
      <c r="CJ6" s="36">
        <f t="shared" si="9"/>
        <v>471.3</v>
      </c>
      <c r="CK6" s="35" t="str">
        <f>IF(CK7="","",IF(CK7="-","【-】","【"&amp;SUBSTITUTE(TEXT(CK7,"#,##0.00"),"-","△")&amp;"】"))</f>
        <v>【281.77】</v>
      </c>
      <c r="CL6" s="36" t="str">
        <f>IF(CL7="",NA(),CL7)</f>
        <v>-</v>
      </c>
      <c r="CM6" s="36" t="str">
        <f t="shared" ref="CM6:CU6" si="10">IF(CM7="",NA(),CM7)</f>
        <v>-</v>
      </c>
      <c r="CN6" s="36" t="str">
        <f t="shared" si="10"/>
        <v>-</v>
      </c>
      <c r="CO6" s="36" t="str">
        <f t="shared" si="10"/>
        <v>-</v>
      </c>
      <c r="CP6" s="36">
        <f t="shared" si="10"/>
        <v>58.77</v>
      </c>
      <c r="CQ6" s="36" t="str">
        <f t="shared" si="10"/>
        <v>-</v>
      </c>
      <c r="CR6" s="36" t="str">
        <f t="shared" si="10"/>
        <v>-</v>
      </c>
      <c r="CS6" s="36" t="str">
        <f t="shared" si="10"/>
        <v>-</v>
      </c>
      <c r="CT6" s="36" t="str">
        <f t="shared" si="10"/>
        <v>-</v>
      </c>
      <c r="CU6" s="36">
        <f t="shared" si="10"/>
        <v>51.52</v>
      </c>
      <c r="CV6" s="35" t="str">
        <f>IF(CV7="","",IF(CV7="-","【-】","【"&amp;SUBSTITUTE(TEXT(CV7,"#,##0.00"),"-","△")&amp;"】"))</f>
        <v>【50.55】</v>
      </c>
      <c r="CW6" s="36" t="str">
        <f>IF(CW7="",NA(),CW7)</f>
        <v>-</v>
      </c>
      <c r="CX6" s="36" t="str">
        <f t="shared" ref="CX6:DF6" si="11">IF(CX7="",NA(),CX7)</f>
        <v>-</v>
      </c>
      <c r="CY6" s="36" t="str">
        <f t="shared" si="11"/>
        <v>-</v>
      </c>
      <c r="CZ6" s="36" t="str">
        <f t="shared" si="11"/>
        <v>-</v>
      </c>
      <c r="DA6" s="36">
        <f t="shared" si="11"/>
        <v>79.17</v>
      </c>
      <c r="DB6" s="36" t="str">
        <f t="shared" si="11"/>
        <v>-</v>
      </c>
      <c r="DC6" s="36" t="str">
        <f t="shared" si="11"/>
        <v>-</v>
      </c>
      <c r="DD6" s="36" t="str">
        <f t="shared" si="11"/>
        <v>-</v>
      </c>
      <c r="DE6" s="36" t="str">
        <f t="shared" si="11"/>
        <v>-</v>
      </c>
      <c r="DF6" s="36">
        <f t="shared" si="11"/>
        <v>61.29</v>
      </c>
      <c r="DG6" s="35" t="str">
        <f>IF(DG7="","",IF(DG7="-","【-】","【"&amp;SUBSTITUTE(TEXT(DG7,"#,##0.00"),"-","△")&amp;"】"))</f>
        <v>【75.11】</v>
      </c>
      <c r="DH6" s="36" t="str">
        <f>IF(DH7="",NA(),DH7)</f>
        <v>-</v>
      </c>
      <c r="DI6" s="36" t="str">
        <f t="shared" ref="DI6:DQ6" si="12">IF(DI7="",NA(),DI7)</f>
        <v>-</v>
      </c>
      <c r="DJ6" s="36" t="str">
        <f t="shared" si="12"/>
        <v>-</v>
      </c>
      <c r="DK6" s="36" t="str">
        <f t="shared" si="12"/>
        <v>-</v>
      </c>
      <c r="DL6" s="36">
        <f t="shared" si="12"/>
        <v>3.33</v>
      </c>
      <c r="DM6" s="36" t="str">
        <f t="shared" si="12"/>
        <v>-</v>
      </c>
      <c r="DN6" s="36" t="str">
        <f t="shared" si="12"/>
        <v>-</v>
      </c>
      <c r="DO6" s="36" t="str">
        <f t="shared" si="12"/>
        <v>-</v>
      </c>
      <c r="DP6" s="36" t="str">
        <f t="shared" si="12"/>
        <v>-</v>
      </c>
      <c r="DQ6" s="36">
        <f t="shared" si="12"/>
        <v>24.16</v>
      </c>
      <c r="DR6" s="35" t="str">
        <f>IF(DR7="","",IF(DR7="-","【-】","【"&amp;SUBSTITUTE(TEXT(DR7,"#,##0.00"),"-","△")&amp;"】"))</f>
        <v>【33.25】</v>
      </c>
      <c r="DS6" s="36" t="str">
        <f>IF(DS7="",NA(),DS7)</f>
        <v>-</v>
      </c>
      <c r="DT6" s="36" t="str">
        <f t="shared" ref="DT6:EB6" si="13">IF(DT7="",NA(),DT7)</f>
        <v>-</v>
      </c>
      <c r="DU6" s="36" t="str">
        <f t="shared" si="13"/>
        <v>-</v>
      </c>
      <c r="DV6" s="36" t="str">
        <f t="shared" si="13"/>
        <v>-</v>
      </c>
      <c r="DW6" s="36">
        <f t="shared" si="13"/>
        <v>21.29</v>
      </c>
      <c r="DX6" s="36" t="str">
        <f t="shared" si="13"/>
        <v>-</v>
      </c>
      <c r="DY6" s="36" t="str">
        <f t="shared" si="13"/>
        <v>-</v>
      </c>
      <c r="DZ6" s="36" t="str">
        <f t="shared" si="13"/>
        <v>-</v>
      </c>
      <c r="EA6" s="36" t="str">
        <f t="shared" si="13"/>
        <v>-</v>
      </c>
      <c r="EB6" s="36">
        <f t="shared" si="13"/>
        <v>18.829999999999998</v>
      </c>
      <c r="EC6" s="35" t="str">
        <f>IF(EC7="","",IF(EC7="-","【-】","【"&amp;SUBSTITUTE(TEXT(EC7,"#,##0.00"),"-","△")&amp;"】"))</f>
        <v>【17.19】</v>
      </c>
      <c r="ED6" s="36" t="str">
        <f>IF(ED7="",NA(),ED7)</f>
        <v>-</v>
      </c>
      <c r="EE6" s="36" t="str">
        <f t="shared" ref="EE6:EM6" si="14">IF(EE7="",NA(),EE7)</f>
        <v>-</v>
      </c>
      <c r="EF6" s="36" t="str">
        <f t="shared" si="14"/>
        <v>-</v>
      </c>
      <c r="EG6" s="36" t="str">
        <f t="shared" si="14"/>
        <v>-</v>
      </c>
      <c r="EH6" s="36">
        <f t="shared" si="14"/>
        <v>2.5</v>
      </c>
      <c r="EI6" s="36" t="str">
        <f t="shared" si="14"/>
        <v>-</v>
      </c>
      <c r="EJ6" s="36" t="str">
        <f t="shared" si="14"/>
        <v>-</v>
      </c>
      <c r="EK6" s="36" t="str">
        <f t="shared" si="14"/>
        <v>-</v>
      </c>
      <c r="EL6" s="36" t="str">
        <f t="shared" si="14"/>
        <v>-</v>
      </c>
      <c r="EM6" s="36">
        <f t="shared" si="14"/>
        <v>0.96</v>
      </c>
      <c r="EN6" s="35" t="str">
        <f>IF(EN7="","",IF(EN7="-","【-】","【"&amp;SUBSTITUTE(TEXT(EN7,"#,##0.00"),"-","△")&amp;"】"))</f>
        <v>【0.79】</v>
      </c>
    </row>
    <row r="7" spans="1:144" s="37" customFormat="1" x14ac:dyDescent="0.15">
      <c r="A7" s="29"/>
      <c r="B7" s="38">
        <v>2020</v>
      </c>
      <c r="C7" s="38">
        <v>72028</v>
      </c>
      <c r="D7" s="38">
        <v>46</v>
      </c>
      <c r="E7" s="38">
        <v>1</v>
      </c>
      <c r="F7" s="38">
        <v>0</v>
      </c>
      <c r="G7" s="38">
        <v>5</v>
      </c>
      <c r="H7" s="38" t="s">
        <v>93</v>
      </c>
      <c r="I7" s="38" t="s">
        <v>94</v>
      </c>
      <c r="J7" s="38" t="s">
        <v>95</v>
      </c>
      <c r="K7" s="38" t="s">
        <v>96</v>
      </c>
      <c r="L7" s="38" t="s">
        <v>97</v>
      </c>
      <c r="M7" s="38" t="s">
        <v>98</v>
      </c>
      <c r="N7" s="39" t="s">
        <v>99</v>
      </c>
      <c r="O7" s="39">
        <v>53.01</v>
      </c>
      <c r="P7" s="39">
        <v>0.35</v>
      </c>
      <c r="Q7" s="39">
        <v>1408</v>
      </c>
      <c r="R7" s="39">
        <v>117027</v>
      </c>
      <c r="S7" s="39">
        <v>382.97</v>
      </c>
      <c r="T7" s="39">
        <v>305.58</v>
      </c>
      <c r="U7" s="39">
        <v>424</v>
      </c>
      <c r="V7" s="39">
        <v>0.28000000000000003</v>
      </c>
      <c r="W7" s="39">
        <v>1514.29</v>
      </c>
      <c r="X7" s="39" t="s">
        <v>99</v>
      </c>
      <c r="Y7" s="39" t="s">
        <v>99</v>
      </c>
      <c r="Z7" s="39" t="s">
        <v>99</v>
      </c>
      <c r="AA7" s="39" t="s">
        <v>99</v>
      </c>
      <c r="AB7" s="39">
        <v>114.8</v>
      </c>
      <c r="AC7" s="39" t="s">
        <v>99</v>
      </c>
      <c r="AD7" s="39" t="s">
        <v>99</v>
      </c>
      <c r="AE7" s="39" t="s">
        <v>99</v>
      </c>
      <c r="AF7" s="39" t="s">
        <v>99</v>
      </c>
      <c r="AG7" s="39">
        <v>97.61</v>
      </c>
      <c r="AH7" s="39">
        <v>102.33</v>
      </c>
      <c r="AI7" s="39" t="s">
        <v>99</v>
      </c>
      <c r="AJ7" s="39" t="s">
        <v>99</v>
      </c>
      <c r="AK7" s="39" t="s">
        <v>99</v>
      </c>
      <c r="AL7" s="39" t="s">
        <v>99</v>
      </c>
      <c r="AM7" s="39">
        <v>225.55</v>
      </c>
      <c r="AN7" s="39" t="s">
        <v>99</v>
      </c>
      <c r="AO7" s="39" t="s">
        <v>99</v>
      </c>
      <c r="AP7" s="39" t="s">
        <v>99</v>
      </c>
      <c r="AQ7" s="39" t="s">
        <v>99</v>
      </c>
      <c r="AR7" s="39">
        <v>143.65</v>
      </c>
      <c r="AS7" s="39">
        <v>31.02</v>
      </c>
      <c r="AT7" s="39" t="s">
        <v>99</v>
      </c>
      <c r="AU7" s="39" t="s">
        <v>99</v>
      </c>
      <c r="AV7" s="39" t="s">
        <v>99</v>
      </c>
      <c r="AW7" s="39" t="s">
        <v>99</v>
      </c>
      <c r="AX7" s="39">
        <v>128.25</v>
      </c>
      <c r="AY7" s="39" t="s">
        <v>99</v>
      </c>
      <c r="AZ7" s="39" t="s">
        <v>99</v>
      </c>
      <c r="BA7" s="39" t="s">
        <v>99</v>
      </c>
      <c r="BB7" s="39" t="s">
        <v>99</v>
      </c>
      <c r="BC7" s="39">
        <v>94.01</v>
      </c>
      <c r="BD7" s="39">
        <v>186.73</v>
      </c>
      <c r="BE7" s="39" t="s">
        <v>99</v>
      </c>
      <c r="BF7" s="39" t="s">
        <v>99</v>
      </c>
      <c r="BG7" s="39" t="s">
        <v>99</v>
      </c>
      <c r="BH7" s="39" t="s">
        <v>99</v>
      </c>
      <c r="BI7" s="39">
        <v>1035.9100000000001</v>
      </c>
      <c r="BJ7" s="39" t="s">
        <v>99</v>
      </c>
      <c r="BK7" s="39" t="s">
        <v>99</v>
      </c>
      <c r="BL7" s="39" t="s">
        <v>99</v>
      </c>
      <c r="BM7" s="39" t="s">
        <v>99</v>
      </c>
      <c r="BN7" s="39">
        <v>1421.84</v>
      </c>
      <c r="BO7" s="39">
        <v>1187.5</v>
      </c>
      <c r="BP7" s="39" t="s">
        <v>99</v>
      </c>
      <c r="BQ7" s="39" t="s">
        <v>99</v>
      </c>
      <c r="BR7" s="39" t="s">
        <v>99</v>
      </c>
      <c r="BS7" s="39" t="s">
        <v>99</v>
      </c>
      <c r="BT7" s="39">
        <v>31.7</v>
      </c>
      <c r="BU7" s="39" t="s">
        <v>99</v>
      </c>
      <c r="BV7" s="39" t="s">
        <v>99</v>
      </c>
      <c r="BW7" s="39" t="s">
        <v>99</v>
      </c>
      <c r="BX7" s="39" t="s">
        <v>99</v>
      </c>
      <c r="BY7" s="39">
        <v>35.72</v>
      </c>
      <c r="BZ7" s="39">
        <v>58.9</v>
      </c>
      <c r="CA7" s="39" t="s">
        <v>99</v>
      </c>
      <c r="CB7" s="39" t="s">
        <v>99</v>
      </c>
      <c r="CC7" s="39" t="s">
        <v>99</v>
      </c>
      <c r="CD7" s="39" t="s">
        <v>99</v>
      </c>
      <c r="CE7" s="39">
        <v>244.18</v>
      </c>
      <c r="CF7" s="39" t="s">
        <v>99</v>
      </c>
      <c r="CG7" s="39" t="s">
        <v>99</v>
      </c>
      <c r="CH7" s="39" t="s">
        <v>99</v>
      </c>
      <c r="CI7" s="39" t="s">
        <v>99</v>
      </c>
      <c r="CJ7" s="39">
        <v>471.3</v>
      </c>
      <c r="CK7" s="39">
        <v>281.77</v>
      </c>
      <c r="CL7" s="39" t="s">
        <v>99</v>
      </c>
      <c r="CM7" s="39" t="s">
        <v>99</v>
      </c>
      <c r="CN7" s="39" t="s">
        <v>99</v>
      </c>
      <c r="CO7" s="39" t="s">
        <v>99</v>
      </c>
      <c r="CP7" s="39">
        <v>58.77</v>
      </c>
      <c r="CQ7" s="39" t="s">
        <v>99</v>
      </c>
      <c r="CR7" s="39" t="s">
        <v>99</v>
      </c>
      <c r="CS7" s="39" t="s">
        <v>99</v>
      </c>
      <c r="CT7" s="39" t="s">
        <v>99</v>
      </c>
      <c r="CU7" s="39">
        <v>51.52</v>
      </c>
      <c r="CV7" s="39">
        <v>50.55</v>
      </c>
      <c r="CW7" s="39" t="s">
        <v>99</v>
      </c>
      <c r="CX7" s="39" t="s">
        <v>99</v>
      </c>
      <c r="CY7" s="39" t="s">
        <v>99</v>
      </c>
      <c r="CZ7" s="39" t="s">
        <v>99</v>
      </c>
      <c r="DA7" s="39">
        <v>79.17</v>
      </c>
      <c r="DB7" s="39" t="s">
        <v>99</v>
      </c>
      <c r="DC7" s="39" t="s">
        <v>99</v>
      </c>
      <c r="DD7" s="39" t="s">
        <v>99</v>
      </c>
      <c r="DE7" s="39" t="s">
        <v>99</v>
      </c>
      <c r="DF7" s="39">
        <v>61.29</v>
      </c>
      <c r="DG7" s="39">
        <v>75.11</v>
      </c>
      <c r="DH7" s="39" t="s">
        <v>99</v>
      </c>
      <c r="DI7" s="39" t="s">
        <v>99</v>
      </c>
      <c r="DJ7" s="39" t="s">
        <v>99</v>
      </c>
      <c r="DK7" s="39" t="s">
        <v>99</v>
      </c>
      <c r="DL7" s="39">
        <v>3.33</v>
      </c>
      <c r="DM7" s="39" t="s">
        <v>99</v>
      </c>
      <c r="DN7" s="39" t="s">
        <v>99</v>
      </c>
      <c r="DO7" s="39" t="s">
        <v>99</v>
      </c>
      <c r="DP7" s="39" t="s">
        <v>99</v>
      </c>
      <c r="DQ7" s="39">
        <v>24.16</v>
      </c>
      <c r="DR7" s="39">
        <v>33.25</v>
      </c>
      <c r="DS7" s="39" t="s">
        <v>99</v>
      </c>
      <c r="DT7" s="39" t="s">
        <v>99</v>
      </c>
      <c r="DU7" s="39" t="s">
        <v>99</v>
      </c>
      <c r="DV7" s="39" t="s">
        <v>99</v>
      </c>
      <c r="DW7" s="39">
        <v>21.29</v>
      </c>
      <c r="DX7" s="39" t="s">
        <v>99</v>
      </c>
      <c r="DY7" s="39" t="s">
        <v>99</v>
      </c>
      <c r="DZ7" s="39" t="s">
        <v>99</v>
      </c>
      <c r="EA7" s="39" t="s">
        <v>99</v>
      </c>
      <c r="EB7" s="39">
        <v>18.829999999999998</v>
      </c>
      <c r="EC7" s="39">
        <v>17.190000000000001</v>
      </c>
      <c r="ED7" s="39" t="s">
        <v>99</v>
      </c>
      <c r="EE7" s="39" t="s">
        <v>99</v>
      </c>
      <c r="EF7" s="39" t="s">
        <v>99</v>
      </c>
      <c r="EG7" s="39" t="s">
        <v>99</v>
      </c>
      <c r="EH7" s="39">
        <v>2.5</v>
      </c>
      <c r="EI7" s="39" t="s">
        <v>99</v>
      </c>
      <c r="EJ7" s="39" t="s">
        <v>99</v>
      </c>
      <c r="EK7" s="39" t="s">
        <v>99</v>
      </c>
      <c r="EL7" s="39" t="s">
        <v>99</v>
      </c>
      <c r="EM7" s="39">
        <v>0.96</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幸輔</cp:lastModifiedBy>
  <cp:lastPrinted>2022-01-25T23:49:55Z</cp:lastPrinted>
  <dcterms:created xsi:type="dcterms:W3CDTF">2021-12-03T06:44:27Z</dcterms:created>
  <dcterms:modified xsi:type="dcterms:W3CDTF">2022-01-26T00:44:07Z</dcterms:modified>
  <cp:category/>
</cp:coreProperties>
</file>