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SSADSV01\Redirect\5193\Desktop\【市町村財政課1月29日（金）期限】公営企業に係る経営比較分析表（令和元年度決算）の分析等について\"/>
    </mc:Choice>
  </mc:AlternateContent>
  <xr:revisionPtr revIDLastSave="0" documentId="8_{9E38253A-2CED-427F-88DF-139ADD65F324}" xr6:coauthVersionLast="46" xr6:coauthVersionMax="46" xr10:uidLastSave="{00000000-0000-0000-0000-000000000000}"/>
  <workbookProtection workbookAlgorithmName="SHA-512" workbookHashValue="KhVhxU/sMj+w/bfMkNlwYLwn2Ard1gTzhUdtJZ5nu6+vZFADe+DIxFegrfJCjb7IibdC5xlO9xatNt6PJSFUDA==" workbookSaltValue="ibLUJEjzq0Ni7BODVvAYzQ=="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<sst xmlns="http://schemas.openxmlformats.org/spreadsheetml/2006/main" count="231" uniqueCount="114">
  <si>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</si>
  <si>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</si>
  <si>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</si>
  <si>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</si>
  <si>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</si>
  <si>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</si>
  <si>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</si>
  <si>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</si>
  <si>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</si>
  <si>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</si>
  <si>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</si>
  <si>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</si>
  <si>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</si>
  <si>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</si>
  <si>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</si>
  <si>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</si>
  <si>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</si>
  <si>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</si>
  <si>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</si>
  <si>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</si>
  <si>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</si>
  <si>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</si>
  <si>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</si>
  <si>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</si>
  <si>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</si>
  <si>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</si>
  <si>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</si>
  <si>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</si>
  <si>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</si>
  <si>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</si>
  <si>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</si>
  <si>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</si>
  <si>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</si>
  <si>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</si>
  <si>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</si>
  <si>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</si>
  <si>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</si>
  <si>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</si>
  <si>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</si>
  <si>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</si>
  <si>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</si>
  <si>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</si>
  <si>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</si>
  <si>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</si>
  <si>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</si>
  <si>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</si>
  <si>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</si>
  <si>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</si>
  <si>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</si>
  <si>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</si>
  <si>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</si>
  <si>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</si>
  <si>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</si>
  <si>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</si>
  <si>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</si>
  <si>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</si>
  <si>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</si>
  <si>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</si>
  <si>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</si>
  <si>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</si>
  <si>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</si>
  <si>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</si>
  <si>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</si>
  <si>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</si>
  <si>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</si>
  <si>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</si>
  <si>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</si>
  <si>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</si>
  <si>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</si>
  <si>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</si>
  <si>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</si>
  <si>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</si>
  <si>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</si>
  <si>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</si>
  <si>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</si>
  <si>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</si>
  <si>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</si>
  <si>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</si>
  <si>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</si>
  <si>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</si>
  <si>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</si>
  <si>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</si>
  <si>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</si>
  <si>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</si>
  <si>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</si>
  <si>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</si>
  <si>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</si>
  <si>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</si>
  <si>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</si>
  <si>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</si>
  <si>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</si>
  <si>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</si>
  <si>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</si>
  <si>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相馬地方広域水道企業団</t>
  </si>
  <si>
    <t>法適用</t>
  </si>
  <si>
    <t>水道事業</t>
  </si>
  <si>
    <t>末端給水事業</t>
  </si>
  <si>
    <t>A4</t>
  </si>
  <si>
    <t>自治体職員 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</si>
  <si>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</si>
  <si>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</si>
  <si>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</si>
  <si>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</si>
  <si>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</si>
  <si>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</si>
  <si>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</si>
  <si>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</si>
  <si>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</si>
  <si>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</si>
  <si>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</si>
  <si>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</si>
  <si>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①有形固定資産減価償却率は、平均値より数値が高く、供用開始年度が古く法定耐用年数に近い資産が多いことを示しており、将来の施設更新等の必要性が推測される。
②管路経年化率は、法定耐用年数を過ぎた管路の増に伴い増加した。令和2年度から、管内で最も古い管路について、更新を実施している。
③管路更新率については、当初予算策定の際の状況により、自己財源の範囲で施設更新を進める計画である。</t>
    <rPh sb="1" eb="7">
      <t>ユウケイコテイシサン</t>
    </rPh>
    <rPh sb="7" eb="9">
      <t>ゲンカ</t>
    </rPh>
    <rPh sb="9" eb="11">
      <t>ショウキャク</t>
    </rPh>
    <rPh sb="11" eb="12">
      <t>リツ</t>
    </rPh>
    <rPh sb="14" eb="17">
      <t>ヘイキンチ</t>
    </rPh>
    <rPh sb="19" eb="21">
      <t>スウチ</t>
    </rPh>
    <rPh sb="22" eb="23">
      <t>タカ</t>
    </rPh>
    <rPh sb="25" eb="27">
      <t>キョウヨウ</t>
    </rPh>
    <rPh sb="27" eb="29">
      <t>カイシ</t>
    </rPh>
    <rPh sb="29" eb="31">
      <t>ネンド</t>
    </rPh>
    <rPh sb="32" eb="33">
      <t>フル</t>
    </rPh>
    <rPh sb="34" eb="36">
      <t>ホウテイ</t>
    </rPh>
    <rPh sb="36" eb="38">
      <t>タイヨウ</t>
    </rPh>
    <rPh sb="38" eb="40">
      <t>ネンスウ</t>
    </rPh>
    <rPh sb="41" eb="42">
      <t>チカ</t>
    </rPh>
    <rPh sb="43" eb="45">
      <t>シサン</t>
    </rPh>
    <rPh sb="46" eb="47">
      <t>オオ</t>
    </rPh>
    <rPh sb="51" eb="52">
      <t>シメ</t>
    </rPh>
    <rPh sb="57" eb="59">
      <t>ショウライ</t>
    </rPh>
    <rPh sb="60" eb="62">
      <t>シセツ</t>
    </rPh>
    <rPh sb="62" eb="64">
      <t>コウシン</t>
    </rPh>
    <rPh sb="64" eb="65">
      <t>トウ</t>
    </rPh>
    <rPh sb="66" eb="69">
      <t>ヒツヨウセイ</t>
    </rPh>
    <rPh sb="70" eb="72">
      <t>スイソク</t>
    </rPh>
    <rPh sb="78" eb="80">
      <t>カンロ</t>
    </rPh>
    <rPh sb="80" eb="83">
      <t>ケイネンカ</t>
    </rPh>
    <rPh sb="86" eb="92">
      <t>ホウテイタイヨウネンスウ</t>
    </rPh>
    <rPh sb="93" eb="94">
      <t>ス</t>
    </rPh>
    <rPh sb="96" eb="98">
      <t>カンロ</t>
    </rPh>
    <rPh sb="99" eb="100">
      <t>ゾウ</t>
    </rPh>
    <rPh sb="101" eb="102">
      <t>トモナ</t>
    </rPh>
    <rPh sb="103" eb="105">
      <t>ゾウカ</t>
    </rPh>
    <rPh sb="108" eb="110">
      <t>レイワ</t>
    </rPh>
    <rPh sb="111" eb="113">
      <t>ネンド</t>
    </rPh>
    <rPh sb="116" eb="118">
      <t>カンナイ</t>
    </rPh>
    <rPh sb="119" eb="120">
      <t>モット</t>
    </rPh>
    <rPh sb="121" eb="122">
      <t>フル</t>
    </rPh>
    <rPh sb="123" eb="125">
      <t>カンロ</t>
    </rPh>
    <rPh sb="130" eb="132">
      <t>コウシン</t>
    </rPh>
    <rPh sb="142" eb="144">
      <t>カンロ</t>
    </rPh>
    <rPh sb="144" eb="146">
      <t>コウシン</t>
    </rPh>
    <rPh sb="146" eb="147">
      <t>リツ</t>
    </rPh>
    <rPh sb="153" eb="155">
      <t>トウショ</t>
    </rPh>
    <rPh sb="155" eb="157">
      <t>ヨサン</t>
    </rPh>
    <rPh sb="157" eb="159">
      <t>サクテイ</t>
    </rPh>
    <rPh sb="160" eb="161">
      <t>サイ</t>
    </rPh>
    <rPh sb="162" eb="164">
      <t>ジョウキョウ</t>
    </rPh>
    <rPh sb="168" eb="170">
      <t>ジコ</t>
    </rPh>
    <rPh sb="170" eb="172">
      <t>ザイゲン</t>
    </rPh>
    <rPh sb="173" eb="175">
      <t>ハンイ</t>
    </rPh>
    <rPh sb="176" eb="178">
      <t>シセツ</t>
    </rPh>
    <rPh sb="178" eb="180">
      <t>コウシン</t>
    </rPh>
    <rPh sb="181" eb="182">
      <t>スス</t>
    </rPh>
    <rPh sb="184" eb="186">
      <t>ケイカクガンネンタイフウゴウトウヒサイカシマダイニスイゲンチハイスイテイシトモナゲンヒサイシセツレイワネンドフッキュウヨテイシセツタイフウヒサイムシュウスイリョウゾウトウユウシュウスイリョウゲンユウシュウリツテイカ</t>
    </rPh>
    <phoneticPr fontId="4"/>
  </si>
  <si>
    <t>①経常収支比率は100％以上を維持しており良好である。各年度とも平均値よりも高い状況であり、今後も健全経営に努める。
②累積欠損金は発生していない。
③流動比率は100％以上を維持しており良好である。
④企業債残高対給水収益比率は、創設事業完了の平成15年度以降、起債を行っていないため毎年減少している。
⑤料金回収率は100％以上を維持しており、水道料金水準は適切である。
⑥給水原価は、平均値を下回っているが、維持管理費用の増加等に伴い増加傾向にあるため、引き続き経営改善に努める。
⑦施設利用率は令和元年台風19号等の被災により、鹿島第二水源地が取水停止となったことに伴い、減となった。被災施設については令和3年度に復旧予定となっている。
⑧令和元年度においても漏水調査業務等により適切な施設維持管理に努めているが、台風被災による無収水量の増(洗管水量等の増)により、有収水量が減となり、有収率も低下となった。</t>
    <rPh sb="1" eb="7">
      <t>ケイジョウシュウシヒリツ</t>
    </rPh>
    <rPh sb="12" eb="14">
      <t>イジョウ</t>
    </rPh>
    <rPh sb="15" eb="17">
      <t>イジ</t>
    </rPh>
    <rPh sb="21" eb="23">
      <t>リョウコウ</t>
    </rPh>
    <rPh sb="27" eb="30">
      <t>カクネンド</t>
    </rPh>
    <rPh sb="32" eb="35">
      <t>ヘイキンチ</t>
    </rPh>
    <rPh sb="38" eb="39">
      <t>タカ</t>
    </rPh>
    <rPh sb="40" eb="42">
      <t>ジョウキョウ</t>
    </rPh>
    <rPh sb="46" eb="48">
      <t>コンゴ</t>
    </rPh>
    <rPh sb="49" eb="51">
      <t>ケンゼン</t>
    </rPh>
    <rPh sb="51" eb="53">
      <t>ケイエイ</t>
    </rPh>
    <rPh sb="54" eb="55">
      <t>ツト</t>
    </rPh>
    <rPh sb="60" eb="62">
      <t>ルイセキ</t>
    </rPh>
    <rPh sb="62" eb="64">
      <t>ケッソン</t>
    </rPh>
    <rPh sb="64" eb="65">
      <t>キン</t>
    </rPh>
    <rPh sb="66" eb="68">
      <t>ハッセイ</t>
    </rPh>
    <rPh sb="76" eb="80">
      <t>リュウドウヒリツ</t>
    </rPh>
    <rPh sb="85" eb="87">
      <t>イジョウ</t>
    </rPh>
    <rPh sb="88" eb="90">
      <t>イジ</t>
    </rPh>
    <rPh sb="94" eb="96">
      <t>リョウコウ</t>
    </rPh>
    <rPh sb="102" eb="104">
      <t>キギョウ</t>
    </rPh>
    <rPh sb="104" eb="105">
      <t>サイ</t>
    </rPh>
    <rPh sb="105" eb="107">
      <t>ザンダカ</t>
    </rPh>
    <rPh sb="107" eb="108">
      <t>タイ</t>
    </rPh>
    <rPh sb="108" eb="110">
      <t>キュウスイ</t>
    </rPh>
    <rPh sb="110" eb="112">
      <t>シュウエキ</t>
    </rPh>
    <rPh sb="112" eb="114">
      <t>ヒリツ</t>
    </rPh>
    <rPh sb="116" eb="118">
      <t>ソウセツ</t>
    </rPh>
    <rPh sb="118" eb="120">
      <t>ジギョウ</t>
    </rPh>
    <rPh sb="120" eb="122">
      <t>カンリョウ</t>
    </rPh>
    <rPh sb="123" eb="125">
      <t>ヘイセイ</t>
    </rPh>
    <rPh sb="127" eb="129">
      <t>ネンド</t>
    </rPh>
    <rPh sb="129" eb="131">
      <t>イコウ</t>
    </rPh>
    <rPh sb="132" eb="134">
      <t>キサイ</t>
    </rPh>
    <rPh sb="135" eb="136">
      <t>オコナ</t>
    </rPh>
    <rPh sb="143" eb="145">
      <t>マイトシ</t>
    </rPh>
    <rPh sb="145" eb="147">
      <t>ゲンショウ</t>
    </rPh>
    <rPh sb="154" eb="156">
      <t>リョウキン</t>
    </rPh>
    <rPh sb="156" eb="158">
      <t>カイシュウ</t>
    </rPh>
    <rPh sb="158" eb="159">
      <t>リツ</t>
    </rPh>
    <rPh sb="164" eb="166">
      <t>イジョウ</t>
    </rPh>
    <rPh sb="167" eb="169">
      <t>イジ</t>
    </rPh>
    <rPh sb="174" eb="176">
      <t>スイドウ</t>
    </rPh>
    <rPh sb="176" eb="178">
      <t>リョウキン</t>
    </rPh>
    <rPh sb="178" eb="180">
      <t>スイジュン</t>
    </rPh>
    <rPh sb="181" eb="183">
      <t>テキセツ</t>
    </rPh>
    <rPh sb="189" eb="191">
      <t>キュウスイ</t>
    </rPh>
    <rPh sb="191" eb="193">
      <t>ゲンカ</t>
    </rPh>
    <rPh sb="195" eb="198">
      <t>ヘイキンチ</t>
    </rPh>
    <rPh sb="199" eb="201">
      <t>シタマワ</t>
    </rPh>
    <rPh sb="207" eb="209">
      <t>イジ</t>
    </rPh>
    <rPh sb="209" eb="211">
      <t>カンリ</t>
    </rPh>
    <rPh sb="211" eb="213">
      <t>ヒヨウ</t>
    </rPh>
    <rPh sb="214" eb="216">
      <t>ゾウカ</t>
    </rPh>
    <rPh sb="216" eb="217">
      <t>トウ</t>
    </rPh>
    <rPh sb="218" eb="219">
      <t>トモナ</t>
    </rPh>
    <rPh sb="220" eb="224">
      <t>ゾウカケイコウ</t>
    </rPh>
    <rPh sb="230" eb="231">
      <t>ヒ</t>
    </rPh>
    <rPh sb="232" eb="233">
      <t>ツヅ</t>
    </rPh>
    <rPh sb="234" eb="236">
      <t>ケイエイ</t>
    </rPh>
    <rPh sb="236" eb="238">
      <t>カイゼン</t>
    </rPh>
    <rPh sb="239" eb="240">
      <t>ツト</t>
    </rPh>
    <rPh sb="245" eb="247">
      <t>シセツ</t>
    </rPh>
    <rPh sb="247" eb="249">
      <t>リヨウ</t>
    </rPh>
    <rPh sb="249" eb="250">
      <t>リツ</t>
    </rPh>
    <rPh sb="251" eb="253">
      <t>レイワ</t>
    </rPh>
    <rPh sb="253" eb="255">
      <t>ガンネン</t>
    </rPh>
    <rPh sb="255" eb="257">
      <t>タイフウ</t>
    </rPh>
    <rPh sb="259" eb="260">
      <t>ゴウ</t>
    </rPh>
    <rPh sb="260" eb="261">
      <t>トウ</t>
    </rPh>
    <rPh sb="262" eb="264">
      <t>ヒサイ</t>
    </rPh>
    <rPh sb="268" eb="275">
      <t>カシマダイニスイゲンチ</t>
    </rPh>
    <rPh sb="276" eb="278">
      <t>シュスイ</t>
    </rPh>
    <rPh sb="278" eb="280">
      <t>テイシ</t>
    </rPh>
    <rPh sb="287" eb="288">
      <t>トモナ</t>
    </rPh>
    <rPh sb="290" eb="291">
      <t>ゲン</t>
    </rPh>
    <rPh sb="296" eb="298">
      <t>ヒサイ</t>
    </rPh>
    <rPh sb="298" eb="300">
      <t>シセツ</t>
    </rPh>
    <rPh sb="305" eb="307">
      <t>レイワ</t>
    </rPh>
    <rPh sb="308" eb="310">
      <t>ネンド</t>
    </rPh>
    <rPh sb="311" eb="313">
      <t>フッキュウ</t>
    </rPh>
    <rPh sb="313" eb="315">
      <t>ヨテイ</t>
    </rPh>
    <rPh sb="347" eb="349">
      <t>シセツ</t>
    </rPh>
    <rPh sb="361" eb="363">
      <t>タイフウ</t>
    </rPh>
    <rPh sb="363" eb="365">
      <t>ヒサイ</t>
    </rPh>
    <rPh sb="368" eb="369">
      <t>ム</t>
    </rPh>
    <rPh sb="369" eb="370">
      <t>シュウ</t>
    </rPh>
    <rPh sb="370" eb="372">
      <t>スイリョウ</t>
    </rPh>
    <rPh sb="373" eb="374">
      <t>ゾウ</t>
    </rPh>
    <rPh sb="379" eb="380">
      <t>トウ</t>
    </rPh>
    <rPh sb="387" eb="388">
      <t>ユウ</t>
    </rPh>
    <rPh sb="388" eb="389">
      <t>シュウ</t>
    </rPh>
    <rPh sb="389" eb="391">
      <t>スイリョウ</t>
    </rPh>
    <rPh sb="392" eb="393">
      <t>ゲン</t>
    </rPh>
    <rPh sb="397" eb="400">
      <t>ユウシュウリツ</t>
    </rPh>
    <rPh sb="401" eb="403">
      <t>テイカ</t>
    </rPh>
    <phoneticPr fontId="4"/>
  </si>
  <si>
    <t>　本企業団の経営については、一定の健全化を確保できていると判断している。今後の給水収益の増加は見込めない一方、更新需要が増大することが予測され、将来は厳しい経営環境にあることを踏まえながら、経費削減に努め本企業団の経営戦略やアセットマネジメントの手法により、老朽施設の更新を進め、安全で安定した水道事業の経営を図りたい。また、災害、水道事故などの緊急時対応もより一層努めていきたい。</t>
    <rPh sb="181" eb="183">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</si>
</sst>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0.62</c:v>
                </c:pt>
                <c:pt idx="1">
                  <c:v>0.92</c:v>
                </c:pt>
                <c:pt idx="2">
                  <c:v>2.39</c:v>
                </c:pt>
                <c:pt idx="3">
                  <c:v>0.86</c:v>
                </c:pt>
                <c:pt idx="4">
                  <c:v>0.62</c:v>
                </c:pt>
              </c:numCache>
            </c:numRef>
          </c:val>
          <c:extLst>
            <c:ext xmlns:c16="http://schemas.microsoft.com/office/drawing/2014/chart" uri="{C3380CC4-5D6E-409C-BE32-E72D297353CC}">
              <c16:uniqueId val="{00000000-A658-4ACF-9F5E-DBFF92CFE5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A658-4ACF-9F5E-DBFF92CFE5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58.12</c:v>
                </c:pt>
                <c:pt idx="1">
                  <c:v>58.59</c:v>
                </c:pt>
                <c:pt idx="2">
                  <c:v>56.86</c:v>
                </c:pt>
                <c:pt idx="3">
                  <c:v>55.08</c:v>
                </c:pt>
                <c:pt idx="4">
                  <c:v>47.91</c:v>
                </c:pt>
              </c:numCache>
            </c:numRef>
          </c:val>
          <c:extLst>
            <c:ext xmlns:c16="http://schemas.microsoft.com/office/drawing/2014/chart" uri="{C3380CC4-5D6E-409C-BE32-E72D297353CC}">
              <c16:uniqueId val="{00000000-C6D9-452A-AC1F-51F6B88F2B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C6D9-452A-AC1F-51F6B88F2B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85.98</c:v>
                </c:pt>
                <c:pt idx="1">
                  <c:v>86.41</c:v>
                </c:pt>
                <c:pt idx="2">
                  <c:v>84.8</c:v>
                </c:pt>
                <c:pt idx="3">
                  <c:v>84.59</c:v>
                </c:pt>
                <c:pt idx="4">
                  <c:v>83.35</c:v>
                </c:pt>
              </c:numCache>
            </c:numRef>
          </c:val>
          <c:extLst>
            <c:ext xmlns:c16="http://schemas.microsoft.com/office/drawing/2014/chart" uri="{C3380CC4-5D6E-409C-BE32-E72D297353CC}">
              <c16:uniqueId val="{00000000-8F73-477C-8869-926A273E47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8F73-477C-8869-926A273E47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135.13999999999999</c:v>
                </c:pt>
                <c:pt idx="1">
                  <c:v>132.72</c:v>
                </c:pt>
                <c:pt idx="2">
                  <c:v>124.79</c:v>
                </c:pt>
                <c:pt idx="3">
                  <c:v>122.71</c:v>
                </c:pt>
                <c:pt idx="4">
                  <c:v>120.58</c:v>
                </c:pt>
              </c:numCache>
            </c:numRef>
          </c:val>
          <c:extLst>
            <c:ext xmlns:c16="http://schemas.microsoft.com/office/drawing/2014/chart" uri="{C3380CC4-5D6E-409C-BE32-E72D297353CC}">
              <c16:uniqueId val="{00000000-0A5E-4535-A50A-C875E21FE55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0A5E-4535-A50A-C875E21FE55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52.84</c:v>
                </c:pt>
                <c:pt idx="1">
                  <c:v>53.82</c:v>
                </c:pt>
                <c:pt idx="2">
                  <c:v>54.77</c:v>
                </c:pt>
                <c:pt idx="3">
                  <c:v>56.04</c:v>
                </c:pt>
                <c:pt idx="4">
                  <c:v>55.98</c:v>
                </c:pt>
              </c:numCache>
            </c:numRef>
          </c:val>
          <c:extLst>
            <c:ext xmlns:c16="http://schemas.microsoft.com/office/drawing/2014/chart" uri="{C3380CC4-5D6E-409C-BE32-E72D297353CC}">
              <c16:uniqueId val="{00000000-C1EA-450C-964F-D6B84DF6691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C1EA-450C-964F-D6B84DF6691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4.2300000000000004</c:v>
                </c:pt>
                <c:pt idx="1">
                  <c:v>4.53</c:v>
                </c:pt>
                <c:pt idx="2">
                  <c:v>4.5999999999999996</c:v>
                </c:pt>
                <c:pt idx="3">
                  <c:v>5.21</c:v>
                </c:pt>
                <c:pt idx="4">
                  <c:v>7.68</c:v>
                </c:pt>
              </c:numCache>
            </c:numRef>
          </c:val>
          <c:extLst>
            <c:ext xmlns:c16="http://schemas.microsoft.com/office/drawing/2014/chart" uri="{C3380CC4-5D6E-409C-BE32-E72D297353CC}">
              <c16:uniqueId val="{00000000-4E96-471C-B539-64B3A64D81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4E96-471C-B539-64B3A64D81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F8-436D-8C21-647DE097749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95F8-436D-8C21-647DE097749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508.47</c:v>
                </c:pt>
                <c:pt idx="1">
                  <c:v>530.65</c:v>
                </c:pt>
                <c:pt idx="2">
                  <c:v>577.14</c:v>
                </c:pt>
                <c:pt idx="3">
                  <c:v>686.02</c:v>
                </c:pt>
                <c:pt idx="4">
                  <c:v>657.87</c:v>
                </c:pt>
              </c:numCache>
            </c:numRef>
          </c:val>
          <c:extLst>
            <c:ext xmlns:c16="http://schemas.microsoft.com/office/drawing/2014/chart" uri="{C3380CC4-5D6E-409C-BE32-E72D297353CC}">
              <c16:uniqueId val="{00000000-839D-47F7-8AAA-A9CD442E41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839D-47F7-8AAA-A9CD442E41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247.53</c:v>
                </c:pt>
                <c:pt idx="1">
                  <c:v>223.39</c:v>
                </c:pt>
                <c:pt idx="2">
                  <c:v>219.47</c:v>
                </c:pt>
                <c:pt idx="3">
                  <c:v>204.15</c:v>
                </c:pt>
                <c:pt idx="4">
                  <c:v>188.73</c:v>
                </c:pt>
              </c:numCache>
            </c:numRef>
          </c:val>
          <c:extLst>
            <c:ext xmlns:c16="http://schemas.microsoft.com/office/drawing/2014/chart" uri="{C3380CC4-5D6E-409C-BE32-E72D297353CC}">
              <c16:uniqueId val="{00000000-C2F9-4F4F-A2AF-8B74C6A17E6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C2F9-4F4F-A2AF-8B74C6A17E6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128.58000000000001</c:v>
                </c:pt>
                <c:pt idx="1">
                  <c:v>129</c:v>
                </c:pt>
                <c:pt idx="2">
                  <c:v>119.53</c:v>
                </c:pt>
                <c:pt idx="3">
                  <c:v>117.59</c:v>
                </c:pt>
                <c:pt idx="4">
                  <c:v>114.15</c:v>
                </c:pt>
              </c:numCache>
            </c:numRef>
          </c:val>
          <c:extLst>
            <c:ext xmlns:c16="http://schemas.microsoft.com/office/drawing/2014/chart" uri="{C3380CC4-5D6E-409C-BE32-E72D297353CC}">
              <c16:uniqueId val="{00000000-2EE8-44BC-B940-ECCE0D82FE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2EE8-44BC-B940-ECCE0D82FE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147.61000000000001</c:v>
                </c:pt>
                <c:pt idx="1">
                  <c:v>147.96</c:v>
                </c:pt>
                <c:pt idx="2">
                  <c:v>154.78</c:v>
                </c:pt>
                <c:pt idx="3">
                  <c:v>156.72</c:v>
                </c:pt>
                <c:pt idx="4">
                  <c:v>158.31</c:v>
                </c:pt>
              </c:numCache>
            </c:numRef>
          </c:val>
          <c:extLst>
            <c:ext xmlns:c16="http://schemas.microsoft.com/office/drawing/2014/chart" uri="{C3380CC4-5D6E-409C-BE32-E72D297353CC}">
              <c16:uniqueId val="{00000000-178D-4DFC-AB73-5E7589B7C2E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178D-4DFC-AB73-5E7589B7C2E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85" zoomScaleNormal="85" workbookViewId="0">
      <selection activeCell="BL1" sqref="BL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相馬地方広域水道企業団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自治体職員 民間企業出身 その他</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89.48</v>
      </c>
      <c r="J10" s="53"/>
      <c r="K10" s="53"/>
      <c r="L10" s="53"/>
      <c r="M10" s="53"/>
      <c r="N10" s="53"/>
      <c r="O10" s="64"/>
      <c r="P10" s="54">
        <f>データ!$P$6</f>
        <v>95.86</v>
      </c>
      <c r="Q10" s="54"/>
      <c r="R10" s="54"/>
      <c r="S10" s="54"/>
      <c r="T10" s="54"/>
      <c r="U10" s="54"/>
      <c r="V10" s="54"/>
      <c r="W10" s="61">
        <f>データ!$Q$6</f>
        <v>3344</v>
      </c>
      <c r="X10" s="61"/>
      <c r="Y10" s="61"/>
      <c r="Z10" s="61"/>
      <c r="AA10" s="61"/>
      <c r="AB10" s="61"/>
      <c r="AC10" s="61"/>
      <c r="AD10" s="2"/>
      <c r="AE10" s="2"/>
      <c r="AF10" s="2"/>
      <c r="AG10" s="2"/>
      <c r="AH10" s="4"/>
      <c r="AI10" s="4"/>
      <c r="AJ10" s="4"/>
      <c r="AK10" s="4"/>
      <c r="AL10" s="61">
        <f>データ!$U$6</f>
        <v>53338</v>
      </c>
      <c r="AM10" s="61"/>
      <c r="AN10" s="61"/>
      <c r="AO10" s="61"/>
      <c r="AP10" s="61"/>
      <c r="AQ10" s="61"/>
      <c r="AR10" s="61"/>
      <c r="AS10" s="61"/>
      <c r="AT10" s="52">
        <f>データ!$V$6</f>
        <v>204.14</v>
      </c>
      <c r="AU10" s="53"/>
      <c r="AV10" s="53"/>
      <c r="AW10" s="53"/>
      <c r="AX10" s="53"/>
      <c r="AY10" s="53"/>
      <c r="AZ10" s="53"/>
      <c r="BA10" s="53"/>
      <c r="BB10" s="54">
        <f>データ!$W$6</f>
        <v>261.27999999999997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iE+6KKCDRXjFcQ2BVTTZI1RLrXi6Yl2/a4vhy+SFYzAixknF0f77Fb/SB98ZdxQLwAqDndWX+taqoUu0nMoNw==" saltValue="NnHqWIBT+WRpcCfCXrCyi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78891</v>
      </c>
      <c r="D6" s="34">
        <f t="shared" si="3"/>
        <v>46</v>
      </c>
      <c r="E6" s="34">
        <f t="shared" si="3"/>
        <v>1</v>
      </c>
      <c r="F6" s="34">
        <f t="shared" si="3"/>
        <v>0</v>
      </c>
      <c r="G6" s="34">
        <f t="shared" si="3"/>
        <v>1</v>
      </c>
      <c r="H6" s="34" t="str">
        <f t="shared" si="3"/>
        <v>福島県　相馬地方広域水道企業団</v>
      </c>
      <c r="I6" s="34" t="str">
        <f t="shared" si="3"/>
        <v>法適用</v>
      </c>
      <c r="J6" s="34" t="str">
        <f t="shared" si="3"/>
        <v>水道事業</v>
      </c>
      <c r="K6" s="34" t="str">
        <f t="shared" si="3"/>
        <v>末端給水事業</v>
      </c>
      <c r="L6" s="34" t="str">
        <f t="shared" si="3"/>
        <v>A4</v>
      </c>
      <c r="M6" s="34" t="str">
        <f t="shared" si="3"/>
        <v>自治体職員 民間企業出身 その他</v>
      </c>
      <c r="N6" s="35" t="str">
        <f t="shared" si="3"/>
        <v>-</v>
      </c>
      <c r="O6" s="35">
        <f t="shared" si="3"/>
        <v>89.48</v>
      </c>
      <c r="P6" s="35">
        <f t="shared" si="3"/>
        <v>95.86</v>
      </c>
      <c r="Q6" s="35">
        <f t="shared" si="3"/>
        <v>3344</v>
      </c>
      <c r="R6" s="35" t="str">
        <f t="shared" si="3"/>
        <v>-</v>
      </c>
      <c r="S6" s="35" t="str">
        <f t="shared" si="3"/>
        <v>-</v>
      </c>
      <c r="T6" s="35" t="str">
        <f t="shared" si="3"/>
        <v>-</v>
      </c>
      <c r="U6" s="35">
        <f t="shared" si="3"/>
        <v>53338</v>
      </c>
      <c r="V6" s="35">
        <f t="shared" si="3"/>
        <v>204.14</v>
      </c>
      <c r="W6" s="35">
        <f t="shared" si="3"/>
        <v>261.27999999999997</v>
      </c>
      <c r="X6" s="36">
        <f>IF(X7="",NA(),X7)</f>
        <v>135.13999999999999</v>
      </c>
      <c r="Y6" s="36">
        <f t="shared" ref="Y6:AG6" si="4">IF(Y7="",NA(),Y7)</f>
        <v>132.72</v>
      </c>
      <c r="Z6" s="36">
        <f t="shared" si="4"/>
        <v>124.79</v>
      </c>
      <c r="AA6" s="36">
        <f t="shared" si="4"/>
        <v>122.71</v>
      </c>
      <c r="AB6" s="36">
        <f t="shared" si="4"/>
        <v>120.58</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508.47</v>
      </c>
      <c r="AU6" s="36">
        <f t="shared" ref="AU6:BC6" si="6">IF(AU7="",NA(),AU7)</f>
        <v>530.65</v>
      </c>
      <c r="AV6" s="36">
        <f t="shared" si="6"/>
        <v>577.14</v>
      </c>
      <c r="AW6" s="36">
        <f t="shared" si="6"/>
        <v>686.02</v>
      </c>
      <c r="AX6" s="36">
        <f t="shared" si="6"/>
        <v>657.87</v>
      </c>
      <c r="AY6" s="36">
        <f t="shared" si="6"/>
        <v>346.59</v>
      </c>
      <c r="AZ6" s="36">
        <f t="shared" si="6"/>
        <v>357.82</v>
      </c>
      <c r="BA6" s="36">
        <f t="shared" si="6"/>
        <v>355.5</v>
      </c>
      <c r="BB6" s="36">
        <f t="shared" si="6"/>
        <v>349.83</v>
      </c>
      <c r="BC6" s="36">
        <f t="shared" si="6"/>
        <v>360.86</v>
      </c>
      <c r="BD6" s="35" t="str">
        <f>IF(BD7="","",IF(BD7="-","【-】","【"&amp;SUBSTITUTE(TEXT(BD7,"#,##0.00"),"-","△")&amp;"】"))</f>
        <v>【264.97】</v>
      </c>
      <c r="BE6" s="36">
        <f>IF(BE7="",NA(),BE7)</f>
        <v>247.53</v>
      </c>
      <c r="BF6" s="36">
        <f t="shared" ref="BF6:BN6" si="7">IF(BF7="",NA(),BF7)</f>
        <v>223.39</v>
      </c>
      <c r="BG6" s="36">
        <f t="shared" si="7"/>
        <v>219.47</v>
      </c>
      <c r="BH6" s="36">
        <f t="shared" si="7"/>
        <v>204.15</v>
      </c>
      <c r="BI6" s="36">
        <f t="shared" si="7"/>
        <v>188.73</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128.58000000000001</v>
      </c>
      <c r="BQ6" s="36">
        <f t="shared" ref="BQ6:BY6" si="8">IF(BQ7="",NA(),BQ7)</f>
        <v>129</v>
      </c>
      <c r="BR6" s="36">
        <f t="shared" si="8"/>
        <v>119.53</v>
      </c>
      <c r="BS6" s="36">
        <f t="shared" si="8"/>
        <v>117.59</v>
      </c>
      <c r="BT6" s="36">
        <f t="shared" si="8"/>
        <v>114.15</v>
      </c>
      <c r="BU6" s="36">
        <f t="shared" si="8"/>
        <v>105.71</v>
      </c>
      <c r="BV6" s="36">
        <f t="shared" si="8"/>
        <v>106.01</v>
      </c>
      <c r="BW6" s="36">
        <f t="shared" si="8"/>
        <v>104.57</v>
      </c>
      <c r="BX6" s="36">
        <f t="shared" si="8"/>
        <v>103.54</v>
      </c>
      <c r="BY6" s="36">
        <f t="shared" si="8"/>
        <v>103.32</v>
      </c>
      <c r="BZ6" s="35" t="str">
        <f>IF(BZ7="","",IF(BZ7="-","【-】","【"&amp;SUBSTITUTE(TEXT(BZ7,"#,##0.00"),"-","△")&amp;"】"))</f>
        <v>【103.24】</v>
      </c>
      <c r="CA6" s="36">
        <f>IF(CA7="",NA(),CA7)</f>
        <v>147.61000000000001</v>
      </c>
      <c r="CB6" s="36">
        <f t="shared" ref="CB6:CJ6" si="9">IF(CB7="",NA(),CB7)</f>
        <v>147.96</v>
      </c>
      <c r="CC6" s="36">
        <f t="shared" si="9"/>
        <v>154.78</v>
      </c>
      <c r="CD6" s="36">
        <f t="shared" si="9"/>
        <v>156.72</v>
      </c>
      <c r="CE6" s="36">
        <f t="shared" si="9"/>
        <v>158.31</v>
      </c>
      <c r="CF6" s="36">
        <f t="shared" si="9"/>
        <v>162.15</v>
      </c>
      <c r="CG6" s="36">
        <f t="shared" si="9"/>
        <v>162.24</v>
      </c>
      <c r="CH6" s="36">
        <f t="shared" si="9"/>
        <v>165.47</v>
      </c>
      <c r="CI6" s="36">
        <f t="shared" si="9"/>
        <v>167.46</v>
      </c>
      <c r="CJ6" s="36">
        <f t="shared" si="9"/>
        <v>168.56</v>
      </c>
      <c r="CK6" s="35" t="str">
        <f>IF(CK7="","",IF(CK7="-","【-】","【"&amp;SUBSTITUTE(TEXT(CK7,"#,##0.00"),"-","△")&amp;"】"))</f>
        <v>【168.38】</v>
      </c>
      <c r="CL6" s="36">
        <f>IF(CL7="",NA(),CL7)</f>
        <v>58.12</v>
      </c>
      <c r="CM6" s="36">
        <f t="shared" ref="CM6:CU6" si="10">IF(CM7="",NA(),CM7)</f>
        <v>58.59</v>
      </c>
      <c r="CN6" s="36">
        <f t="shared" si="10"/>
        <v>56.86</v>
      </c>
      <c r="CO6" s="36">
        <f t="shared" si="10"/>
        <v>55.08</v>
      </c>
      <c r="CP6" s="36">
        <f t="shared" si="10"/>
        <v>47.91</v>
      </c>
      <c r="CQ6" s="36">
        <f t="shared" si="10"/>
        <v>59.34</v>
      </c>
      <c r="CR6" s="36">
        <f t="shared" si="10"/>
        <v>59.11</v>
      </c>
      <c r="CS6" s="36">
        <f t="shared" si="10"/>
        <v>59.74</v>
      </c>
      <c r="CT6" s="36">
        <f t="shared" si="10"/>
        <v>59.46</v>
      </c>
      <c r="CU6" s="36">
        <f t="shared" si="10"/>
        <v>59.51</v>
      </c>
      <c r="CV6" s="35" t="str">
        <f>IF(CV7="","",IF(CV7="-","【-】","【"&amp;SUBSTITUTE(TEXT(CV7,"#,##0.00"),"-","△")&amp;"】"))</f>
        <v>【60.00】</v>
      </c>
      <c r="CW6" s="36">
        <f>IF(CW7="",NA(),CW7)</f>
        <v>85.98</v>
      </c>
      <c r="CX6" s="36">
        <f t="shared" ref="CX6:DF6" si="11">IF(CX7="",NA(),CX7)</f>
        <v>86.41</v>
      </c>
      <c r="CY6" s="36">
        <f t="shared" si="11"/>
        <v>84.8</v>
      </c>
      <c r="CZ6" s="36">
        <f t="shared" si="11"/>
        <v>84.59</v>
      </c>
      <c r="DA6" s="36">
        <f t="shared" si="11"/>
        <v>83.35</v>
      </c>
      <c r="DB6" s="36">
        <f t="shared" si="11"/>
        <v>87.74</v>
      </c>
      <c r="DC6" s="36">
        <f t="shared" si="11"/>
        <v>87.91</v>
      </c>
      <c r="DD6" s="36">
        <f t="shared" si="11"/>
        <v>87.28</v>
      </c>
      <c r="DE6" s="36">
        <f t="shared" si="11"/>
        <v>87.41</v>
      </c>
      <c r="DF6" s="36">
        <f t="shared" si="11"/>
        <v>87.08</v>
      </c>
      <c r="DG6" s="35" t="str">
        <f>IF(DG7="","",IF(DG7="-","【-】","【"&amp;SUBSTITUTE(TEXT(DG7,"#,##0.00"),"-","△")&amp;"】"))</f>
        <v>【89.80】</v>
      </c>
      <c r="DH6" s="36">
        <f>IF(DH7="",NA(),DH7)</f>
        <v>52.84</v>
      </c>
      <c r="DI6" s="36">
        <f t="shared" ref="DI6:DQ6" si="12">IF(DI7="",NA(),DI7)</f>
        <v>53.82</v>
      </c>
      <c r="DJ6" s="36">
        <f t="shared" si="12"/>
        <v>54.77</v>
      </c>
      <c r="DK6" s="36">
        <f t="shared" si="12"/>
        <v>56.04</v>
      </c>
      <c r="DL6" s="36">
        <f t="shared" si="12"/>
        <v>55.98</v>
      </c>
      <c r="DM6" s="36">
        <f t="shared" si="12"/>
        <v>46.27</v>
      </c>
      <c r="DN6" s="36">
        <f t="shared" si="12"/>
        <v>46.88</v>
      </c>
      <c r="DO6" s="36">
        <f t="shared" si="12"/>
        <v>46.94</v>
      </c>
      <c r="DP6" s="36">
        <f t="shared" si="12"/>
        <v>47.62</v>
      </c>
      <c r="DQ6" s="36">
        <f t="shared" si="12"/>
        <v>48.55</v>
      </c>
      <c r="DR6" s="35" t="str">
        <f>IF(DR7="","",IF(DR7="-","【-】","【"&amp;SUBSTITUTE(TEXT(DR7,"#,##0.00"),"-","△")&amp;"】"))</f>
        <v>【49.59】</v>
      </c>
      <c r="DS6" s="36">
        <f>IF(DS7="",NA(),DS7)</f>
        <v>4.2300000000000004</v>
      </c>
      <c r="DT6" s="36">
        <f t="shared" ref="DT6:EB6" si="13">IF(DT7="",NA(),DT7)</f>
        <v>4.53</v>
      </c>
      <c r="DU6" s="36">
        <f t="shared" si="13"/>
        <v>4.5999999999999996</v>
      </c>
      <c r="DV6" s="36">
        <f t="shared" si="13"/>
        <v>5.21</v>
      </c>
      <c r="DW6" s="36">
        <f t="shared" si="13"/>
        <v>7.68</v>
      </c>
      <c r="DX6" s="36">
        <f t="shared" si="13"/>
        <v>10.93</v>
      </c>
      <c r="DY6" s="36">
        <f t="shared" si="13"/>
        <v>13.39</v>
      </c>
      <c r="DZ6" s="36">
        <f t="shared" si="13"/>
        <v>14.48</v>
      </c>
      <c r="EA6" s="36">
        <f t="shared" si="13"/>
        <v>16.27</v>
      </c>
      <c r="EB6" s="36">
        <f t="shared" si="13"/>
        <v>17.11</v>
      </c>
      <c r="EC6" s="35" t="str">
        <f>IF(EC7="","",IF(EC7="-","【-】","【"&amp;SUBSTITUTE(TEXT(EC7,"#,##0.00"),"-","△")&amp;"】"))</f>
        <v>【19.44】</v>
      </c>
      <c r="ED6" s="36">
        <f>IF(ED7="",NA(),ED7)</f>
        <v>0.62</v>
      </c>
      <c r="EE6" s="36">
        <f t="shared" ref="EE6:EM6" si="14">IF(EE7="",NA(),EE7)</f>
        <v>0.92</v>
      </c>
      <c r="EF6" s="36">
        <f t="shared" si="14"/>
        <v>2.39</v>
      </c>
      <c r="EG6" s="36">
        <f t="shared" si="14"/>
        <v>0.86</v>
      </c>
      <c r="EH6" s="36">
        <f t="shared" si="14"/>
        <v>0.62</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78891</v>
      </c>
      <c r="D7" s="38">
        <v>46</v>
      </c>
      <c r="E7" s="38">
        <v>1</v>
      </c>
      <c r="F7" s="38">
        <v>0</v>
      </c>
      <c r="G7" s="38">
        <v>1</v>
      </c>
      <c r="H7" s="38" t="s">
        <v>93</v>
      </c>
      <c r="I7" s="38" t="s">
        <v>94</v>
      </c>
      <c r="J7" s="38" t="s">
        <v>95</v>
      </c>
      <c r="K7" s="38" t="s">
        <v>96</v>
      </c>
      <c r="L7" s="38" t="s">
        <v>97</v>
      </c>
      <c r="M7" s="38" t="s">
        <v>98</v>
      </c>
      <c r="N7" s="39" t="s">
        <v>99</v>
      </c>
      <c r="O7" s="39">
        <v>89.48</v>
      </c>
      <c r="P7" s="39">
        <v>95.86</v>
      </c>
      <c r="Q7" s="39">
        <v>3344</v>
      </c>
      <c r="R7" s="39" t="s">
        <v>99</v>
      </c>
      <c r="S7" s="39" t="s">
        <v>99</v>
      </c>
      <c r="T7" s="39" t="s">
        <v>99</v>
      </c>
      <c r="U7" s="39">
        <v>53338</v>
      </c>
      <c r="V7" s="39">
        <v>204.14</v>
      </c>
      <c r="W7" s="39">
        <v>261.27999999999997</v>
      </c>
      <c r="X7" s="39">
        <v>135.13999999999999</v>
      </c>
      <c r="Y7" s="39">
        <v>132.72</v>
      </c>
      <c r="Z7" s="39">
        <v>124.79</v>
      </c>
      <c r="AA7" s="39">
        <v>122.71</v>
      </c>
      <c r="AB7" s="39">
        <v>120.58</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508.47</v>
      </c>
      <c r="AU7" s="39">
        <v>530.65</v>
      </c>
      <c r="AV7" s="39">
        <v>577.14</v>
      </c>
      <c r="AW7" s="39">
        <v>686.02</v>
      </c>
      <c r="AX7" s="39">
        <v>657.87</v>
      </c>
      <c r="AY7" s="39">
        <v>346.59</v>
      </c>
      <c r="AZ7" s="39">
        <v>357.82</v>
      </c>
      <c r="BA7" s="39">
        <v>355.5</v>
      </c>
      <c r="BB7" s="39">
        <v>349.83</v>
      </c>
      <c r="BC7" s="39">
        <v>360.86</v>
      </c>
      <c r="BD7" s="39">
        <v>264.97000000000003</v>
      </c>
      <c r="BE7" s="39">
        <v>247.53</v>
      </c>
      <c r="BF7" s="39">
        <v>223.39</v>
      </c>
      <c r="BG7" s="39">
        <v>219.47</v>
      </c>
      <c r="BH7" s="39">
        <v>204.15</v>
      </c>
      <c r="BI7" s="39">
        <v>188.73</v>
      </c>
      <c r="BJ7" s="39">
        <v>312.02999999999997</v>
      </c>
      <c r="BK7" s="39">
        <v>307.45999999999998</v>
      </c>
      <c r="BL7" s="39">
        <v>312.58</v>
      </c>
      <c r="BM7" s="39">
        <v>314.87</v>
      </c>
      <c r="BN7" s="39">
        <v>309.27999999999997</v>
      </c>
      <c r="BO7" s="39">
        <v>266.61</v>
      </c>
      <c r="BP7" s="39">
        <v>128.58000000000001</v>
      </c>
      <c r="BQ7" s="39">
        <v>129</v>
      </c>
      <c r="BR7" s="39">
        <v>119.53</v>
      </c>
      <c r="BS7" s="39">
        <v>117.59</v>
      </c>
      <c r="BT7" s="39">
        <v>114.15</v>
      </c>
      <c r="BU7" s="39">
        <v>105.71</v>
      </c>
      <c r="BV7" s="39">
        <v>106.01</v>
      </c>
      <c r="BW7" s="39">
        <v>104.57</v>
      </c>
      <c r="BX7" s="39">
        <v>103.54</v>
      </c>
      <c r="BY7" s="39">
        <v>103.32</v>
      </c>
      <c r="BZ7" s="39">
        <v>103.24</v>
      </c>
      <c r="CA7" s="39">
        <v>147.61000000000001</v>
      </c>
      <c r="CB7" s="39">
        <v>147.96</v>
      </c>
      <c r="CC7" s="39">
        <v>154.78</v>
      </c>
      <c r="CD7" s="39">
        <v>156.72</v>
      </c>
      <c r="CE7" s="39">
        <v>158.31</v>
      </c>
      <c r="CF7" s="39">
        <v>162.15</v>
      </c>
      <c r="CG7" s="39">
        <v>162.24</v>
      </c>
      <c r="CH7" s="39">
        <v>165.47</v>
      </c>
      <c r="CI7" s="39">
        <v>167.46</v>
      </c>
      <c r="CJ7" s="39">
        <v>168.56</v>
      </c>
      <c r="CK7" s="39">
        <v>168.38</v>
      </c>
      <c r="CL7" s="39">
        <v>58.12</v>
      </c>
      <c r="CM7" s="39">
        <v>58.59</v>
      </c>
      <c r="CN7" s="39">
        <v>56.86</v>
      </c>
      <c r="CO7" s="39">
        <v>55.08</v>
      </c>
      <c r="CP7" s="39">
        <v>47.91</v>
      </c>
      <c r="CQ7" s="39">
        <v>59.34</v>
      </c>
      <c r="CR7" s="39">
        <v>59.11</v>
      </c>
      <c r="CS7" s="39">
        <v>59.74</v>
      </c>
      <c r="CT7" s="39">
        <v>59.46</v>
      </c>
      <c r="CU7" s="39">
        <v>59.51</v>
      </c>
      <c r="CV7" s="39">
        <v>60</v>
      </c>
      <c r="CW7" s="39">
        <v>85.98</v>
      </c>
      <c r="CX7" s="39">
        <v>86.41</v>
      </c>
      <c r="CY7" s="39">
        <v>84.8</v>
      </c>
      <c r="CZ7" s="39">
        <v>84.59</v>
      </c>
      <c r="DA7" s="39">
        <v>83.35</v>
      </c>
      <c r="DB7" s="39">
        <v>87.74</v>
      </c>
      <c r="DC7" s="39">
        <v>87.91</v>
      </c>
      <c r="DD7" s="39">
        <v>87.28</v>
      </c>
      <c r="DE7" s="39">
        <v>87.41</v>
      </c>
      <c r="DF7" s="39">
        <v>87.08</v>
      </c>
      <c r="DG7" s="39">
        <v>89.8</v>
      </c>
      <c r="DH7" s="39">
        <v>52.84</v>
      </c>
      <c r="DI7" s="39">
        <v>53.82</v>
      </c>
      <c r="DJ7" s="39">
        <v>54.77</v>
      </c>
      <c r="DK7" s="39">
        <v>56.04</v>
      </c>
      <c r="DL7" s="39">
        <v>55.98</v>
      </c>
      <c r="DM7" s="39">
        <v>46.27</v>
      </c>
      <c r="DN7" s="39">
        <v>46.88</v>
      </c>
      <c r="DO7" s="39">
        <v>46.94</v>
      </c>
      <c r="DP7" s="39">
        <v>47.62</v>
      </c>
      <c r="DQ7" s="39">
        <v>48.55</v>
      </c>
      <c r="DR7" s="39">
        <v>49.59</v>
      </c>
      <c r="DS7" s="39">
        <v>4.2300000000000004</v>
      </c>
      <c r="DT7" s="39">
        <v>4.53</v>
      </c>
      <c r="DU7" s="39">
        <v>4.5999999999999996</v>
      </c>
      <c r="DV7" s="39">
        <v>5.21</v>
      </c>
      <c r="DW7" s="39">
        <v>7.68</v>
      </c>
      <c r="DX7" s="39">
        <v>10.93</v>
      </c>
      <c r="DY7" s="39">
        <v>13.39</v>
      </c>
      <c r="DZ7" s="39">
        <v>14.48</v>
      </c>
      <c r="EA7" s="39">
        <v>16.27</v>
      </c>
      <c r="EB7" s="39">
        <v>17.11</v>
      </c>
      <c r="EC7" s="39">
        <v>19.440000000000001</v>
      </c>
      <c r="ED7" s="39">
        <v>0.62</v>
      </c>
      <c r="EE7" s="39">
        <v>0.92</v>
      </c>
      <c r="EF7" s="39">
        <v>2.39</v>
      </c>
      <c r="EG7" s="39">
        <v>0.86</v>
      </c>
      <c r="EH7" s="39">
        <v>0.62</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