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igari-a\Desktop\猪狩文書\003 各種財政・経営計画・料金改定\01_経営比較分析表\R2_経営分析表\"/>
    </mc:Choice>
  </mc:AlternateContent>
  <xr:revisionPtr revIDLastSave="0" documentId="13_ncr:1_{F5AA7046-FF9F-4614-8722-B1958FDACB4C}" xr6:coauthVersionLast="46" xr6:coauthVersionMax="46" xr10:uidLastSave="{00000000-0000-0000-0000-000000000000}"/>
  <workbookProtection workbookAlgorithmName="SHA-512" workbookHashValue="tzgeJA37x3t6UGHMqfhJB2eTRPQ8nVYDgp12ir7w32+e0LeeuxZRq4lklxd1aBKawfnEyBreEPvk/nv8wOhFoA==" workbookSaltValue="S9QDLC4Ak468zP3KVBZLoQ==" workbookSpinCount="100000" lockStructure="1"/>
  <bookViews>
    <workbookView xWindow="-120" yWindow="-120" windowWidth="20730" windowHeight="1131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H12" i="5" l="1"/>
  <c r="AR12" i="5"/>
  <c r="DP11" i="5"/>
  <c r="AG11" i="5"/>
  <c r="DP10" i="5"/>
  <c r="CL10" i="5"/>
  <c r="BQ10" i="5"/>
  <c r="AJ10" i="5"/>
  <c r="V10" i="5"/>
  <c r="F10" i="5"/>
  <c r="CX10" i="5" s="1"/>
  <c r="E10" i="5"/>
  <c r="DH10" i="5" s="1"/>
  <c r="D10" i="5"/>
  <c r="EC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N6" i="5"/>
  <c r="HK90" i="4" s="1"/>
  <c r="DM6" i="5"/>
  <c r="DI12" i="5" s="1"/>
  <c r="DL6" i="5"/>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RH55" i="4" s="1"/>
  <c r="CV6" i="5"/>
  <c r="CW11" i="5" s="1"/>
  <c r="CU6" i="5"/>
  <c r="CV11" i="5" s="1"/>
  <c r="CT6" i="5"/>
  <c r="CU11" i="5" s="1"/>
  <c r="CS6" i="5"/>
  <c r="OF55" i="4"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GF56" i="4" s="1"/>
  <c r="CC6" i="5"/>
  <c r="BY12" i="5" s="1"/>
  <c r="CB6" i="5"/>
  <c r="BX12" i="5" s="1"/>
  <c r="CA6" i="5"/>
  <c r="CB11" i="5" s="1"/>
  <c r="BZ6" i="5"/>
  <c r="CA11" i="5" s="1"/>
  <c r="BY6" i="5"/>
  <c r="GF55" i="4" s="1"/>
  <c r="BX6" i="5"/>
  <c r="BY11" i="5"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RH33" i="4" s="1"/>
  <c r="BI6" i="5"/>
  <c r="BE12" i="5" s="1"/>
  <c r="BH6" i="5"/>
  <c r="BD12" i="5" s="1"/>
  <c r="BG6" i="5"/>
  <c r="BC12" i="5" s="1"/>
  <c r="BF6" i="5"/>
  <c r="OF33" i="4" s="1"/>
  <c r="BE6" i="5"/>
  <c r="RH32" i="4" s="1"/>
  <c r="BD6" i="5"/>
  <c r="BE11" i="5" s="1"/>
  <c r="BC6" i="5"/>
  <c r="BD11" i="5" s="1"/>
  <c r="BB6" i="5"/>
  <c r="BC11" i="5" s="1"/>
  <c r="BA6" i="5"/>
  <c r="OF32" i="4" s="1"/>
  <c r="AZ6" i="5"/>
  <c r="AY6" i="5"/>
  <c r="AU12" i="5" s="1"/>
  <c r="AX6" i="5"/>
  <c r="AT12" i="5" s="1"/>
  <c r="AW6" i="5"/>
  <c r="AS12" i="5" s="1"/>
  <c r="AV6" i="5"/>
  <c r="AU6" i="5"/>
  <c r="AQ12" i="5" s="1"/>
  <c r="AT6" i="5"/>
  <c r="MN32" i="4" s="1"/>
  <c r="AS6" i="5"/>
  <c r="AT11" i="5" s="1"/>
  <c r="AR6" i="5"/>
  <c r="AS11" i="5" s="1"/>
  <c r="AQ6" i="5"/>
  <c r="AR11" i="5" s="1"/>
  <c r="AP6" i="5"/>
  <c r="JL32" i="4" s="1"/>
  <c r="AO6" i="5"/>
  <c r="AD90" i="4" s="1"/>
  <c r="AN6" i="5"/>
  <c r="AJ12" i="5" s="1"/>
  <c r="AM6" i="5"/>
  <c r="AI12" i="5" s="1"/>
  <c r="AL6" i="5"/>
  <c r="GF33" i="4" s="1"/>
  <c r="AK6" i="5"/>
  <c r="AG12" i="5" s="1"/>
  <c r="AJ6" i="5"/>
  <c r="AF12" i="5" s="1"/>
  <c r="AI6" i="5"/>
  <c r="AJ11" i="5" s="1"/>
  <c r="AH6" i="5"/>
  <c r="AI11" i="5" s="1"/>
  <c r="AG6" i="5"/>
  <c r="GF32" i="4"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CF90" i="4"/>
  <c r="BE90" i="4"/>
  <c r="RA81" i="4"/>
  <c r="NX81" i="4"/>
  <c r="MW81" i="4"/>
  <c r="KO81" i="4"/>
  <c r="JN81" i="4"/>
  <c r="HL81" i="4"/>
  <c r="GK81" i="4"/>
  <c r="DB81" i="4"/>
  <c r="CA81" i="4"/>
  <c r="RA80" i="4"/>
  <c r="PZ80" i="4"/>
  <c r="OY80" i="4"/>
  <c r="NX80" i="4"/>
  <c r="MW80" i="4"/>
  <c r="KO80" i="4"/>
  <c r="HL80" i="4"/>
  <c r="GK80" i="4"/>
  <c r="EC80" i="4"/>
  <c r="DB80" i="4"/>
  <c r="AZ80" i="4"/>
  <c r="Y80" i="4"/>
  <c r="RA79" i="4"/>
  <c r="PZ79" i="4"/>
  <c r="NX79" i="4"/>
  <c r="MW79" i="4"/>
  <c r="KO79" i="4"/>
  <c r="JN79" i="4"/>
  <c r="GK79" i="4"/>
  <c r="EC79" i="4"/>
  <c r="DB79" i="4"/>
  <c r="AZ79" i="4"/>
  <c r="Y79" i="4"/>
  <c r="PT56" i="4"/>
  <c r="OZ56" i="4"/>
  <c r="MN56" i="4"/>
  <c r="LT56" i="4"/>
  <c r="KZ56" i="4"/>
  <c r="KF56" i="4"/>
  <c r="JL56" i="4"/>
  <c r="HT56" i="4"/>
  <c r="GZ56" i="4"/>
  <c r="ER56" i="4"/>
  <c r="CZ56" i="4"/>
  <c r="CF56" i="4"/>
  <c r="BL56" i="4"/>
  <c r="X56" i="4"/>
  <c r="QN55" i="4"/>
  <c r="PT55" i="4"/>
  <c r="LT55" i="4"/>
  <c r="KZ55" i="4"/>
  <c r="KF55" i="4"/>
  <c r="HT55" i="4"/>
  <c r="FL55" i="4"/>
  <c r="ER55" i="4"/>
  <c r="CZ55" i="4"/>
  <c r="CF55" i="4"/>
  <c r="X55" i="4"/>
  <c r="RH54" i="4"/>
  <c r="QN54" i="4"/>
  <c r="OZ54" i="4"/>
  <c r="OF54" i="4"/>
  <c r="MN54" i="4"/>
  <c r="LT54" i="4"/>
  <c r="KZ54" i="4"/>
  <c r="KF54" i="4"/>
  <c r="JL54" i="4"/>
  <c r="HT54" i="4"/>
  <c r="GZ54" i="4"/>
  <c r="FL54" i="4"/>
  <c r="ER54" i="4"/>
  <c r="CZ54" i="4"/>
  <c r="CF54" i="4"/>
  <c r="AR54" i="4"/>
  <c r="X54" i="4"/>
  <c r="PT33" i="4"/>
  <c r="OZ33" i="4"/>
  <c r="MN33" i="4"/>
  <c r="KZ33" i="4"/>
  <c r="KF33" i="4"/>
  <c r="JL33" i="4"/>
  <c r="HT33" i="4"/>
  <c r="GZ33" i="4"/>
  <c r="ER33" i="4"/>
  <c r="CZ33" i="4"/>
  <c r="CF33" i="4"/>
  <c r="BL33" i="4"/>
  <c r="AR33" i="4"/>
  <c r="X33" i="4"/>
  <c r="QN32" i="4"/>
  <c r="PT32" i="4"/>
  <c r="OZ32" i="4"/>
  <c r="KZ32" i="4"/>
  <c r="KF32" i="4"/>
  <c r="HT32" i="4"/>
  <c r="GZ32" i="4"/>
  <c r="ER32" i="4"/>
  <c r="CZ32" i="4"/>
  <c r="CF32" i="4"/>
  <c r="X32" i="4"/>
  <c r="RH31" i="4"/>
  <c r="QN31" i="4"/>
  <c r="OZ31" i="4"/>
  <c r="OF31" i="4"/>
  <c r="MN31" i="4"/>
  <c r="LT31" i="4"/>
  <c r="KZ31" i="4"/>
  <c r="KF31" i="4"/>
  <c r="JL31" i="4"/>
  <c r="HT31" i="4"/>
  <c r="GZ31" i="4"/>
  <c r="FL31" i="4"/>
  <c r="ER31" i="4"/>
  <c r="CZ31" i="4"/>
  <c r="CF31" i="4"/>
  <c r="AR31" i="4"/>
  <c r="X31" i="4"/>
  <c r="LZ10" i="4"/>
  <c r="IT10" i="4"/>
  <c r="FN10" i="4"/>
  <c r="CH10" i="4"/>
  <c r="B10" i="4"/>
  <c r="PF8" i="4"/>
  <c r="LZ8" i="4"/>
  <c r="IT8" i="4"/>
  <c r="FN8" i="4"/>
  <c r="CH8" i="4"/>
  <c r="B8" i="4"/>
  <c r="B5" i="4"/>
  <c r="PT31" i="4" l="1"/>
  <c r="PT54" i="4"/>
  <c r="GZ55" i="4"/>
  <c r="OY79" i="4"/>
  <c r="IM81" i="4"/>
  <c r="Y10" i="5"/>
  <c r="AT10" i="5"/>
  <c r="BX10" i="5"/>
  <c r="DE10" i="5"/>
  <c r="DS10" i="5"/>
  <c r="LT33" i="4"/>
  <c r="OZ55" i="4"/>
  <c r="AR56" i="4"/>
  <c r="CA80" i="4"/>
  <c r="AF10" i="5"/>
  <c r="BM10" i="5"/>
  <c r="CA10" i="5"/>
  <c r="DF10" i="5"/>
  <c r="DT10" i="5"/>
  <c r="GF31" i="4"/>
  <c r="U10" i="5"/>
  <c r="AI10" i="5"/>
  <c r="BN10" i="5"/>
  <c r="CB10" i="5"/>
  <c r="DI10" i="5"/>
  <c r="ED10" i="5"/>
  <c r="AR32" i="4"/>
  <c r="LT32" i="4"/>
  <c r="BD10" i="5"/>
  <c r="CV10" i="5"/>
  <c r="W11" i="5"/>
  <c r="AQ11" i="5"/>
  <c r="AU11" i="5"/>
  <c r="BO11" i="5"/>
  <c r="CI11" i="5"/>
  <c r="CM11" i="5"/>
  <c r="AH12" i="5"/>
  <c r="BB12" i="5"/>
  <c r="BF12" i="5"/>
  <c r="BZ12" i="5"/>
  <c r="CT12" i="5"/>
  <c r="CX12" i="5"/>
  <c r="BL31" i="4"/>
  <c r="FL33" i="4"/>
  <c r="QN33" i="4"/>
  <c r="BL54" i="4"/>
  <c r="FL56" i="4"/>
  <c r="QN56" i="4"/>
  <c r="CA79" i="4"/>
  <c r="HL79" i="4"/>
  <c r="IM80" i="4"/>
  <c r="Y81" i="4"/>
  <c r="EC81" i="4"/>
  <c r="OY81" i="4"/>
  <c r="W10" i="5"/>
  <c r="AG10" i="5"/>
  <c r="AQ10" i="5"/>
  <c r="AU10" i="5"/>
  <c r="BE10" i="5"/>
  <c r="BO10" i="5"/>
  <c r="BY10" i="5"/>
  <c r="CI10" i="5"/>
  <c r="CM10" i="5"/>
  <c r="CW10" i="5"/>
  <c r="DG10" i="5"/>
  <c r="DQ10" i="5"/>
  <c r="EA10" i="5"/>
  <c r="EE10" i="5"/>
  <c r="AH11" i="5"/>
  <c r="BB11" i="5"/>
  <c r="BF11" i="5"/>
  <c r="BZ11" i="5"/>
  <c r="CT11" i="5"/>
  <c r="CX11" i="5"/>
  <c r="AR55" i="4"/>
  <c r="GF54" i="4"/>
  <c r="IM79" i="4"/>
  <c r="JN80" i="4"/>
  <c r="AZ81" i="4"/>
  <c r="PZ81" i="4"/>
  <c r="X10" i="5"/>
  <c r="AH10" i="5"/>
  <c r="AR10" i="5"/>
  <c r="BB10" i="5"/>
  <c r="BF10" i="5"/>
  <c r="BP10" i="5"/>
  <c r="BZ10" i="5"/>
  <c r="CJ10" i="5"/>
  <c r="DR10" i="5"/>
  <c r="EB10" i="5"/>
  <c r="AS10" i="5"/>
  <c r="BC10" i="5"/>
  <c r="CK10" i="5"/>
</calcChain>
</file>

<file path=xl/sharedStrings.xml><?xml version="1.0" encoding="utf-8"?>
<sst xmlns="http://schemas.openxmlformats.org/spreadsheetml/2006/main" count="262" uniqueCount="108">
  <si>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</si>
  <si>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</si>
  <si>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</si>
  <si>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</si>
  <si>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</si>
  <si>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</si>
  <si>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</si>
  <si>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</si>
  <si>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</si>
  <si>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</si>
  <si>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</si>
  <si>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</si>
  <si>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</si>
  <si>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</si>
  <si>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</si>
  <si>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</si>
  <si>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</si>
  <si>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</si>
  <si>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</si>
  <si>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</si>
  <si>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</si>
  <si>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</si>
  <si>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</si>
  <si>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</si>
  <si>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</si>
  <si>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</si>
  <si>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</si>
  <si>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</si>
  <si>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</si>
  <si>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</si>
  <si>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</si>
  <si>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</si>
  <si>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</si>
  <si>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</si>
  <si>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</si>
  <si>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</si>
  <si>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</si>
  <si>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</si>
  <si>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</si>
  <si>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</si>
  <si>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</si>
  <si>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</si>
  <si>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</si>
  <si>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</si>
  <si>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</si>
  <si>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</si>
  <si>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</si>
  <si>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</si>
  <si>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</si>
  <si>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</si>
  <si>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</si>
  <si>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</si>
  <si>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</si>
  <si>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</si>
  <si>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</si>
  <si>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</si>
  <si>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</si>
  <si>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</si>
  <si>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</si>
  <si>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</si>
  <si>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</si>
  <si>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</si>
  <si>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</si>
  <si>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</si>
  <si>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</si>
  <si>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</si>
  <si>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</si>
  <si>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</si>
  <si>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</si>
  <si>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</si>
  <si>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</si>
  <si>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</si>
  <si>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</si>
  <si>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</si>
  <si>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</si>
  <si>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</si>
  <si>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</si>
  <si>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</si>
  <si>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</si>
  <si>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</si>
  <si>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</si>
  <si>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</si>
  <si>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</si>
  <si>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</si>
  <si>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</si>
  <si>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</si>
  <si>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</si>
  <si>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</si>
  <si>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</si>
  <si>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078883</t>
  </si>
  <si>
    <t>46</t>
  </si>
  <si>
    <t>02</t>
  </si>
  <si>
    <t>0</t>
  </si>
  <si>
    <t>000</t>
  </si>
  <si>
    <t>福島県　双葉地方水道企業団</t>
  </si>
  <si>
    <t>法適用</t>
  </si>
  <si>
    <t>工業用水道事業</t>
  </si>
  <si>
    <t>小規模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</si>
  <si>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</si>
  <si>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</si>
  <si>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</si>
  <si>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</si>
  <si>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</si>
  <si>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</si>
  <si>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</si>
  <si>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
　このことから、健全で効率的な経営が出来るよう給水収益の早期改善による収益確保が課題である。
　また、今後の老朽化施設更新や政府避難指示区域内にある未稼働施設の取扱いについては、今後の政府避難指示区域再編の動向や経営の健全性も踏まえ、施設の効率的な運用について見直す必要がある。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</si>
  <si>
    <t>　新しい施設が比較的多く経年管も無いため①有形固定資産減価償却率、②管路経年化率は類似団体平均値を下回る結果となっている。
　③管路更新率については復興事業に合わせ効率的に管路を更新しているが、経年管がないため類似団体平均値を下回る結果となった。
　今後は管路経年化率が増加することを踏まえ、計画的な更新が必要である。</t>
    <rPh sb="97" eb="99">
      <t>ケイネン</t>
    </rPh>
    <rPh sb="99" eb="100">
      <t>カン</t>
    </rPh>
    <rPh sb="113" eb="114">
      <t>シタ</t>
    </rPh>
    <phoneticPr fontId="5"/>
  </si>
  <si>
    <r>
      <t>　</t>
    </r>
    <r>
      <rPr>
        <sz val="11"/>
        <rFont val="ＭＳ ゴシック"/>
        <family val="3"/>
        <charset val="128"/>
      </rPr>
      <t>東日本大震災並びに原発事故により、給水区域の一部が政府避難指示区域となったことから、給水収益の確保が課題となっている。なお、給水先事業所数は年々増加傾向ではあるが、契約水量は震災前の水準には回復していない状況である。</t>
    </r>
    <r>
      <rPr>
        <sz val="11"/>
        <color rgb="FFFF0000"/>
        <rFont val="ＭＳ ゴシック"/>
        <family val="3"/>
        <charset val="128"/>
      </rPr>
      <t xml:space="preserve">
</t>
    </r>
    <r>
      <rPr>
        <sz val="11"/>
        <rFont val="ＭＳ ゴシック"/>
        <family val="3"/>
        <charset val="128"/>
      </rPr>
      <t>　①経常収支比率は中間貯蔵施設建設に伴う補償により長期前受金戻入が増加したことから100％を大幅に上回り②累積欠損金比率は発生していないが、繰出基準外の収入によって賄われているため、⑤料金回収率は類似団体平均値を大幅に下回る結果となっている。④企業債残高対給水収益比率、⑥給水原価は改善傾向にあるが、令和元年度においては修繕費・長期前受金戻入が増加したことから⑤⑥は前年度を下回る結果となっている。</t>
    </r>
    <r>
      <rPr>
        <sz val="11"/>
        <color rgb="FFFF0000"/>
        <rFont val="ＭＳ ゴシック"/>
        <family val="3"/>
        <charset val="128"/>
      </rPr>
      <t xml:space="preserve">
　</t>
    </r>
    <r>
      <rPr>
        <sz val="11"/>
        <rFont val="ＭＳ ゴシック"/>
        <family val="3"/>
        <charset val="128"/>
      </rPr>
      <t>③流動比率は毎年100％を大きく上回っており、支払能力は十分備えているが、類似団体平均値を大幅に下回る結果となっており、給水収益が改善されない場合は減少することが見込まれる。</t>
    </r>
    <r>
      <rPr>
        <sz val="11"/>
        <color rgb="FFFF0000"/>
        <rFont val="ＭＳ ゴシック"/>
        <family val="3"/>
        <charset val="128"/>
      </rPr>
      <t xml:space="preserve">
</t>
    </r>
    <r>
      <rPr>
        <sz val="11"/>
        <rFont val="ＭＳ ゴシック"/>
        <family val="3"/>
        <charset val="128"/>
      </rPr>
      <t>　⑦施設利用率、⑧契約率は上昇傾向にあったが、震災がれき焼却炉の雑用水供給が終了したためH29に減少となり企業の減量もあったことから類似団体平均値を下回る結果となっている。</t>
    </r>
    <r>
      <rPr>
        <sz val="11"/>
        <color rgb="FFFF0000"/>
        <rFont val="ＭＳ ゴシック"/>
        <family val="3"/>
        <charset val="128"/>
      </rPr>
      <t xml:space="preserve">
</t>
    </r>
    <r>
      <rPr>
        <sz val="11"/>
        <rFont val="ＭＳ ゴシック"/>
        <family val="3"/>
        <charset val="128"/>
      </rPr>
      <t>　このことから、震災復興による新規企業進出を推進しながら、健全で効率的な経営が出来るよう、給水収益の確保・未稼働資産の精査などの経営改善に向けた取組が重要課題となっている。</t>
    </r>
    <rPh sb="119" eb="125">
      <t>チュウカンチョゾウシセツ</t>
    </rPh>
    <rPh sb="125" eb="127">
      <t>ケンセツ</t>
    </rPh>
    <rPh sb="128" eb="129">
      <t>トモナ</t>
    </rPh>
    <rPh sb="135" eb="137">
      <t>チョウキ</t>
    </rPh>
    <rPh sb="137" eb="142">
      <t>マエウケキンレイニュウ</t>
    </rPh>
    <rPh sb="143" eb="145">
      <t>ゾウカ</t>
    </rPh>
    <rPh sb="156" eb="158">
      <t>オオハバ</t>
    </rPh>
    <rPh sb="260" eb="262">
      <t>レイワ</t>
    </rPh>
    <rPh sb="262" eb="263">
      <t>ガン</t>
    </rPh>
    <rPh sb="274" eb="281">
      <t>チョウキマエウケキンレイニュウ</t>
    </rPh>
    <rPh sb="452" eb="454">
      <t>キギョウ</t>
    </rPh>
    <rPh sb="455" eb="457">
      <t>ゲンリョウ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</si>
</sst>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25.98</c:v>
                </c:pt>
                <c:pt idx="1">
                  <c:v>28.89</c:v>
                </c:pt>
                <c:pt idx="2">
                  <c:v>31.9</c:v>
                </c:pt>
                <c:pt idx="3">
                  <c:v>34.04</c:v>
                </c:pt>
                <c:pt idx="4">
                  <c:v>37.32</c:v>
                </c:pt>
              </c:numCache>
            </c:numRef>
          </c:val>
          <c:extLst>
            <c:ext xmlns:c16="http://schemas.microsoft.com/office/drawing/2014/chart" uri="{C3380CC4-5D6E-409C-BE32-E72D297353CC}">
              <c16:uniqueId val="{00000000-BA37-419B-B440-4652EDF5E99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52.21</c:v>
                </c:pt>
                <c:pt idx="4">
                  <c:v>54.51</c:v>
                </c:pt>
              </c:numCache>
            </c:numRef>
          </c:val>
          <c:smooth val="0"/>
          <c:extLst>
            <c:ext xmlns:c16="http://schemas.microsoft.com/office/drawing/2014/chart" uri="{C3380CC4-5D6E-409C-BE32-E72D297353CC}">
              <c16:uniqueId val="{00000001-BA37-419B-B440-4652EDF5E99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93-4C1E-807C-C5E6DD50EF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79.27</c:v>
                </c:pt>
                <c:pt idx="4">
                  <c:v>75.56</c:v>
                </c:pt>
              </c:numCache>
            </c:numRef>
          </c:val>
          <c:smooth val="0"/>
          <c:extLst>
            <c:ext xmlns:c16="http://schemas.microsoft.com/office/drawing/2014/chart" uri="{C3380CC4-5D6E-409C-BE32-E72D297353CC}">
              <c16:uniqueId val="{00000001-0693-4C1E-807C-C5E6DD50EF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126.39</c:v>
                </c:pt>
                <c:pt idx="1">
                  <c:v>125.78</c:v>
                </c:pt>
                <c:pt idx="2">
                  <c:v>126.24</c:v>
                </c:pt>
                <c:pt idx="3">
                  <c:v>117.33</c:v>
                </c:pt>
                <c:pt idx="4">
                  <c:v>190.77</c:v>
                </c:pt>
              </c:numCache>
            </c:numRef>
          </c:val>
          <c:extLst>
            <c:ext xmlns:c16="http://schemas.microsoft.com/office/drawing/2014/chart" uri="{C3380CC4-5D6E-409C-BE32-E72D297353CC}">
              <c16:uniqueId val="{00000000-6055-4D0A-9C0E-34D8AB5C227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108.18</c:v>
                </c:pt>
                <c:pt idx="4">
                  <c:v>114.99</c:v>
                </c:pt>
              </c:numCache>
            </c:numRef>
          </c:val>
          <c:smooth val="0"/>
          <c:extLst>
            <c:ext xmlns:c16="http://schemas.microsoft.com/office/drawing/2014/chart" uri="{C3380CC4-5D6E-409C-BE32-E72D297353CC}">
              <c16:uniqueId val="{00000001-6055-4D0A-9C0E-34D8AB5C227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F9-44A4-B717-7501DEA288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32.03</c:v>
                </c:pt>
                <c:pt idx="4">
                  <c:v>36.58</c:v>
                </c:pt>
              </c:numCache>
            </c:numRef>
          </c:val>
          <c:smooth val="0"/>
          <c:extLst>
            <c:ext xmlns:c16="http://schemas.microsoft.com/office/drawing/2014/chart" uri="{C3380CC4-5D6E-409C-BE32-E72D297353CC}">
              <c16:uniqueId val="{00000001-39F9-44A4-B717-7501DEA2881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1.05</c:v>
                </c:pt>
                <c:pt idx="4">
                  <c:v>0</c:v>
                </c:pt>
              </c:numCache>
            </c:numRef>
          </c:val>
          <c:extLst>
            <c:ext xmlns:c16="http://schemas.microsoft.com/office/drawing/2014/chart" uri="{C3380CC4-5D6E-409C-BE32-E72D297353CC}">
              <c16:uniqueId val="{00000000-0841-49EF-A647-B8CB6A0A5C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0.11</c:v>
                </c:pt>
                <c:pt idx="4">
                  <c:v>0.36</c:v>
                </c:pt>
              </c:numCache>
            </c:numRef>
          </c:val>
          <c:smooth val="0"/>
          <c:extLst>
            <c:ext xmlns:c16="http://schemas.microsoft.com/office/drawing/2014/chart" uri="{C3380CC4-5D6E-409C-BE32-E72D297353CC}">
              <c16:uniqueId val="{00000001-0841-49EF-A647-B8CB6A0A5C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285.10000000000002</c:v>
                </c:pt>
                <c:pt idx="1">
                  <c:v>279.3</c:v>
                </c:pt>
                <c:pt idx="2">
                  <c:v>284.37</c:v>
                </c:pt>
                <c:pt idx="3">
                  <c:v>242.9</c:v>
                </c:pt>
                <c:pt idx="4">
                  <c:v>461.22</c:v>
                </c:pt>
              </c:numCache>
            </c:numRef>
          </c:val>
          <c:extLst>
            <c:ext xmlns:c16="http://schemas.microsoft.com/office/drawing/2014/chart" uri="{C3380CC4-5D6E-409C-BE32-E72D297353CC}">
              <c16:uniqueId val="{00000000-AC97-4A9B-BC99-57C5D681F06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680.22</c:v>
                </c:pt>
                <c:pt idx="4">
                  <c:v>786.06</c:v>
                </c:pt>
              </c:numCache>
            </c:numRef>
          </c:val>
          <c:smooth val="0"/>
          <c:extLst>
            <c:ext xmlns:c16="http://schemas.microsoft.com/office/drawing/2014/chart" uri="{C3380CC4-5D6E-409C-BE32-E72D297353CC}">
              <c16:uniqueId val="{00000001-AC97-4A9B-BC99-57C5D681F06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1381.59</c:v>
                </c:pt>
                <c:pt idx="1">
                  <c:v>1247.1300000000001</c:v>
                </c:pt>
                <c:pt idx="2">
                  <c:v>1162.1400000000001</c:v>
                </c:pt>
                <c:pt idx="3">
                  <c:v>1031.95</c:v>
                </c:pt>
                <c:pt idx="4">
                  <c:v>919.04</c:v>
                </c:pt>
              </c:numCache>
            </c:numRef>
          </c:val>
          <c:extLst>
            <c:ext xmlns:c16="http://schemas.microsoft.com/office/drawing/2014/chart" uri="{C3380CC4-5D6E-409C-BE32-E72D297353CC}">
              <c16:uniqueId val="{00000000-5B6B-43B5-BD7D-73F0FDCEB4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504.73</c:v>
                </c:pt>
                <c:pt idx="4">
                  <c:v>450.91</c:v>
                </c:pt>
              </c:numCache>
            </c:numRef>
          </c:val>
          <c:smooth val="0"/>
          <c:extLst>
            <c:ext xmlns:c16="http://schemas.microsoft.com/office/drawing/2014/chart" uri="{C3380CC4-5D6E-409C-BE32-E72D297353CC}">
              <c16:uniqueId val="{00000001-5B6B-43B5-BD7D-73F0FDCEB4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69.53</c:v>
                </c:pt>
                <c:pt idx="1">
                  <c:v>71.45</c:v>
                </c:pt>
                <c:pt idx="2">
                  <c:v>71.12</c:v>
                </c:pt>
                <c:pt idx="3">
                  <c:v>64.48</c:v>
                </c:pt>
                <c:pt idx="4">
                  <c:v>-204.38</c:v>
                </c:pt>
              </c:numCache>
            </c:numRef>
          </c:val>
          <c:extLst>
            <c:ext xmlns:c16="http://schemas.microsoft.com/office/drawing/2014/chart" uri="{C3380CC4-5D6E-409C-BE32-E72D297353CC}">
              <c16:uniqueId val="{00000000-8220-41C1-8A60-D36A2D512E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92.2</c:v>
                </c:pt>
                <c:pt idx="4">
                  <c:v>103.39</c:v>
                </c:pt>
              </c:numCache>
            </c:numRef>
          </c:val>
          <c:smooth val="0"/>
          <c:extLst>
            <c:ext xmlns:c16="http://schemas.microsoft.com/office/drawing/2014/chart" uri="{C3380CC4-5D6E-409C-BE32-E72D297353CC}">
              <c16:uniqueId val="{00000001-8220-41C1-8A60-D36A2D512E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72.040000000000006</c:v>
                </c:pt>
                <c:pt idx="1">
                  <c:v>70.099999999999994</c:v>
                </c:pt>
                <c:pt idx="2">
                  <c:v>70.62</c:v>
                </c:pt>
                <c:pt idx="3">
                  <c:v>77.959999999999994</c:v>
                </c:pt>
                <c:pt idx="4">
                  <c:v>-24.58</c:v>
                </c:pt>
              </c:numCache>
            </c:numRef>
          </c:val>
          <c:extLst>
            <c:ext xmlns:c16="http://schemas.microsoft.com/office/drawing/2014/chart" uri="{C3380CC4-5D6E-409C-BE32-E72D297353CC}">
              <c16:uniqueId val="{00000000-4710-4CB1-B5B1-318FDCCE0A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34.33</c:v>
                </c:pt>
                <c:pt idx="4">
                  <c:v>30.96</c:v>
                </c:pt>
              </c:numCache>
            </c:numRef>
          </c:val>
          <c:smooth val="0"/>
          <c:extLst>
            <c:ext xmlns:c16="http://schemas.microsoft.com/office/drawing/2014/chart" uri="{C3380CC4-5D6E-409C-BE32-E72D297353CC}">
              <c16:uniqueId val="{00000001-4710-4CB1-B5B1-318FDCCE0A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30.07</c:v>
                </c:pt>
                <c:pt idx="1">
                  <c:v>29.51</c:v>
                </c:pt>
                <c:pt idx="2">
                  <c:v>27.24</c:v>
                </c:pt>
                <c:pt idx="3">
                  <c:v>26.89</c:v>
                </c:pt>
                <c:pt idx="4">
                  <c:v>26.46</c:v>
                </c:pt>
              </c:numCache>
            </c:numRef>
          </c:val>
          <c:extLst>
            <c:ext xmlns:c16="http://schemas.microsoft.com/office/drawing/2014/chart" uri="{C3380CC4-5D6E-409C-BE32-E72D297353CC}">
              <c16:uniqueId val="{00000000-3E5C-432E-BCF8-BE0872C64E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44.05</c:v>
                </c:pt>
                <c:pt idx="4">
                  <c:v>45.51</c:v>
                </c:pt>
              </c:numCache>
            </c:numRef>
          </c:val>
          <c:smooth val="0"/>
          <c:extLst>
            <c:ext xmlns:c16="http://schemas.microsoft.com/office/drawing/2014/chart" uri="{C3380CC4-5D6E-409C-BE32-E72D297353CC}">
              <c16:uniqueId val="{00000001-3E5C-432E-BCF8-BE0872C64E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51.8</c:v>
                </c:pt>
                <c:pt idx="1">
                  <c:v>51.8</c:v>
                </c:pt>
                <c:pt idx="2">
                  <c:v>47.39</c:v>
                </c:pt>
                <c:pt idx="3">
                  <c:v>48.23</c:v>
                </c:pt>
                <c:pt idx="4">
                  <c:v>47.72</c:v>
                </c:pt>
              </c:numCache>
            </c:numRef>
          </c:val>
          <c:extLst>
            <c:ext xmlns:c16="http://schemas.microsoft.com/office/drawing/2014/chart" uri="{C3380CC4-5D6E-409C-BE32-E72D297353CC}">
              <c16:uniqueId val="{00000000-DD6E-44A8-B3BC-C63DFB96D95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61.85</c:v>
                </c:pt>
                <c:pt idx="4">
                  <c:v>64.14</c:v>
                </c:pt>
              </c:numCache>
            </c:numRef>
          </c:val>
          <c:smooth val="0"/>
          <c:extLst>
            <c:ext xmlns:c16="http://schemas.microsoft.com/office/drawing/2014/chart" uri="{C3380CC4-5D6E-409C-BE32-E72D297353CC}">
              <c16:uniqueId val="{00000001-DD6E-44A8-B3BC-C63DFB96D95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U1" zoomScaleNormal="100" workbookViewId="0">
      <selection activeCell="TA6" sqref="TA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c r="NY2" s="152"/>
      <c r="NZ2" s="152"/>
      <c r="OA2" s="152"/>
      <c r="OB2" s="152"/>
      <c r="OC2" s="152"/>
      <c r="OD2" s="152"/>
      <c r="OE2" s="152"/>
      <c r="OF2" s="152"/>
      <c r="OG2" s="152"/>
      <c r="OH2" s="152"/>
      <c r="OI2" s="152"/>
      <c r="OJ2" s="152"/>
      <c r="OK2" s="152"/>
      <c r="OL2" s="152"/>
      <c r="OM2" s="152"/>
      <c r="ON2" s="152"/>
      <c r="OO2" s="152"/>
      <c r="OP2" s="152"/>
      <c r="OQ2" s="152"/>
      <c r="OR2" s="152"/>
      <c r="OS2" s="152"/>
      <c r="OT2" s="152"/>
      <c r="OU2" s="152"/>
      <c r="OV2" s="152"/>
      <c r="OW2" s="152"/>
      <c r="OX2" s="152"/>
      <c r="OY2" s="152"/>
      <c r="OZ2" s="152"/>
      <c r="PA2" s="152"/>
      <c r="PB2" s="152"/>
      <c r="PC2" s="152"/>
      <c r="PD2" s="152"/>
      <c r="PE2" s="152"/>
      <c r="PF2" s="152"/>
      <c r="PG2" s="152"/>
      <c r="PH2" s="152"/>
      <c r="PI2" s="152"/>
      <c r="PJ2" s="152"/>
      <c r="PK2" s="152"/>
      <c r="PL2" s="152"/>
      <c r="PM2" s="152"/>
      <c r="PN2" s="152"/>
      <c r="PO2" s="152"/>
      <c r="PP2" s="152"/>
      <c r="PQ2" s="152"/>
      <c r="PR2" s="152"/>
      <c r="PS2" s="152"/>
      <c r="PT2" s="152"/>
      <c r="PU2" s="152"/>
      <c r="PV2" s="152"/>
      <c r="PW2" s="152"/>
      <c r="PX2" s="152"/>
      <c r="PY2" s="152"/>
      <c r="PZ2" s="152"/>
      <c r="QA2" s="152"/>
      <c r="QB2" s="152"/>
      <c r="QC2" s="152"/>
      <c r="QD2" s="152"/>
      <c r="QE2" s="152"/>
      <c r="QF2" s="152"/>
      <c r="QG2" s="152"/>
      <c r="QH2" s="152"/>
      <c r="QI2" s="152"/>
      <c r="QJ2" s="152"/>
      <c r="QK2" s="152"/>
      <c r="QL2" s="152"/>
      <c r="QM2" s="152"/>
      <c r="QN2" s="152"/>
      <c r="QO2" s="152"/>
      <c r="QP2" s="152"/>
      <c r="QQ2" s="152"/>
      <c r="QR2" s="152"/>
      <c r="QS2" s="152"/>
      <c r="QT2" s="152"/>
      <c r="QU2" s="152"/>
      <c r="QV2" s="152"/>
      <c r="QW2" s="152"/>
      <c r="QX2" s="152"/>
      <c r="QY2" s="152"/>
      <c r="QZ2" s="152"/>
      <c r="RA2" s="152"/>
      <c r="RB2" s="152"/>
      <c r="RC2" s="152"/>
      <c r="RD2" s="152"/>
      <c r="RE2" s="152"/>
      <c r="RF2" s="152"/>
      <c r="RG2" s="152"/>
      <c r="RH2" s="152"/>
      <c r="RI2" s="152"/>
      <c r="RJ2" s="152"/>
      <c r="RK2" s="152"/>
      <c r="RL2" s="152"/>
      <c r="RM2" s="152"/>
      <c r="RN2" s="152"/>
      <c r="RO2" s="152"/>
      <c r="RP2" s="152"/>
      <c r="RQ2" s="152"/>
      <c r="RR2" s="152"/>
      <c r="RS2" s="152"/>
      <c r="RT2" s="152"/>
      <c r="RU2" s="152"/>
      <c r="RV2" s="152"/>
      <c r="RW2" s="152"/>
      <c r="RX2" s="152"/>
      <c r="RY2" s="152"/>
      <c r="RZ2" s="152"/>
      <c r="SA2" s="152"/>
      <c r="SB2" s="152"/>
      <c r="SC2" s="152"/>
      <c r="SD2" s="152"/>
      <c r="SE2" s="152"/>
      <c r="SF2" s="152"/>
      <c r="SG2" s="152"/>
      <c r="SH2" s="152"/>
      <c r="SI2" s="152"/>
      <c r="SJ2" s="152"/>
      <c r="SK2" s="152"/>
      <c r="SL2" s="152"/>
      <c r="SM2" s="152"/>
      <c r="SN2" s="152"/>
      <c r="SO2" s="152"/>
      <c r="SP2" s="152"/>
      <c r="SQ2" s="152"/>
      <c r="SR2" s="152"/>
      <c r="SS2" s="152"/>
      <c r="ST2" s="152"/>
      <c r="SU2" s="152"/>
      <c r="SV2" s="152"/>
      <c r="SW2" s="152"/>
      <c r="SX2" s="152"/>
      <c r="SY2" s="152"/>
      <c r="SZ2" s="152"/>
      <c r="TA2" s="152"/>
    </row>
    <row r="3" spans="1:521" ht="9.75" customHeight="1" x14ac:dyDescent="0.15">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c r="NY3" s="152"/>
      <c r="NZ3" s="152"/>
      <c r="OA3" s="152"/>
      <c r="OB3" s="152"/>
      <c r="OC3" s="152"/>
      <c r="OD3" s="152"/>
      <c r="OE3" s="152"/>
      <c r="OF3" s="152"/>
      <c r="OG3" s="152"/>
      <c r="OH3" s="152"/>
      <c r="OI3" s="152"/>
      <c r="OJ3" s="152"/>
      <c r="OK3" s="152"/>
      <c r="OL3" s="152"/>
      <c r="OM3" s="152"/>
      <c r="ON3" s="152"/>
      <c r="OO3" s="152"/>
      <c r="OP3" s="152"/>
      <c r="OQ3" s="152"/>
      <c r="OR3" s="152"/>
      <c r="OS3" s="152"/>
      <c r="OT3" s="152"/>
      <c r="OU3" s="152"/>
      <c r="OV3" s="152"/>
      <c r="OW3" s="152"/>
      <c r="OX3" s="152"/>
      <c r="OY3" s="152"/>
      <c r="OZ3" s="152"/>
      <c r="PA3" s="152"/>
      <c r="PB3" s="152"/>
      <c r="PC3" s="152"/>
      <c r="PD3" s="152"/>
      <c r="PE3" s="152"/>
      <c r="PF3" s="152"/>
      <c r="PG3" s="152"/>
      <c r="PH3" s="152"/>
      <c r="PI3" s="152"/>
      <c r="PJ3" s="152"/>
      <c r="PK3" s="152"/>
      <c r="PL3" s="152"/>
      <c r="PM3" s="152"/>
      <c r="PN3" s="152"/>
      <c r="PO3" s="152"/>
      <c r="PP3" s="152"/>
      <c r="PQ3" s="152"/>
      <c r="PR3" s="152"/>
      <c r="PS3" s="152"/>
      <c r="PT3" s="152"/>
      <c r="PU3" s="152"/>
      <c r="PV3" s="152"/>
      <c r="PW3" s="152"/>
      <c r="PX3" s="152"/>
      <c r="PY3" s="152"/>
      <c r="PZ3" s="152"/>
      <c r="QA3" s="152"/>
      <c r="QB3" s="152"/>
      <c r="QC3" s="152"/>
      <c r="QD3" s="152"/>
      <c r="QE3" s="152"/>
      <c r="QF3" s="152"/>
      <c r="QG3" s="152"/>
      <c r="QH3" s="152"/>
      <c r="QI3" s="152"/>
      <c r="QJ3" s="152"/>
      <c r="QK3" s="152"/>
      <c r="QL3" s="152"/>
      <c r="QM3" s="152"/>
      <c r="QN3" s="152"/>
      <c r="QO3" s="152"/>
      <c r="QP3" s="152"/>
      <c r="QQ3" s="152"/>
      <c r="QR3" s="152"/>
      <c r="QS3" s="152"/>
      <c r="QT3" s="152"/>
      <c r="QU3" s="152"/>
      <c r="QV3" s="152"/>
      <c r="QW3" s="152"/>
      <c r="QX3" s="152"/>
      <c r="QY3" s="152"/>
      <c r="QZ3" s="152"/>
      <c r="RA3" s="152"/>
      <c r="RB3" s="152"/>
      <c r="RC3" s="152"/>
      <c r="RD3" s="152"/>
      <c r="RE3" s="152"/>
      <c r="RF3" s="152"/>
      <c r="RG3" s="152"/>
      <c r="RH3" s="152"/>
      <c r="RI3" s="152"/>
      <c r="RJ3" s="152"/>
      <c r="RK3" s="152"/>
      <c r="RL3" s="152"/>
      <c r="RM3" s="152"/>
      <c r="RN3" s="152"/>
      <c r="RO3" s="152"/>
      <c r="RP3" s="152"/>
      <c r="RQ3" s="152"/>
      <c r="RR3" s="152"/>
      <c r="RS3" s="152"/>
      <c r="RT3" s="152"/>
      <c r="RU3" s="152"/>
      <c r="RV3" s="152"/>
      <c r="RW3" s="152"/>
      <c r="RX3" s="152"/>
      <c r="RY3" s="152"/>
      <c r="RZ3" s="152"/>
      <c r="SA3" s="152"/>
      <c r="SB3" s="152"/>
      <c r="SC3" s="152"/>
      <c r="SD3" s="152"/>
      <c r="SE3" s="152"/>
      <c r="SF3" s="152"/>
      <c r="SG3" s="152"/>
      <c r="SH3" s="152"/>
      <c r="SI3" s="152"/>
      <c r="SJ3" s="152"/>
      <c r="SK3" s="152"/>
      <c r="SL3" s="152"/>
      <c r="SM3" s="152"/>
      <c r="SN3" s="152"/>
      <c r="SO3" s="152"/>
      <c r="SP3" s="152"/>
      <c r="SQ3" s="152"/>
      <c r="SR3" s="152"/>
      <c r="SS3" s="152"/>
      <c r="ST3" s="152"/>
      <c r="SU3" s="152"/>
      <c r="SV3" s="152"/>
      <c r="SW3" s="152"/>
      <c r="SX3" s="152"/>
      <c r="SY3" s="152"/>
      <c r="SZ3" s="152"/>
      <c r="TA3" s="152"/>
    </row>
    <row r="4" spans="1:521" ht="9.75" customHeight="1" x14ac:dyDescent="0.15">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c r="NY4" s="152"/>
      <c r="NZ4" s="152"/>
      <c r="OA4" s="152"/>
      <c r="OB4" s="152"/>
      <c r="OC4" s="152"/>
      <c r="OD4" s="152"/>
      <c r="OE4" s="152"/>
      <c r="OF4" s="152"/>
      <c r="OG4" s="152"/>
      <c r="OH4" s="152"/>
      <c r="OI4" s="152"/>
      <c r="OJ4" s="152"/>
      <c r="OK4" s="152"/>
      <c r="OL4" s="152"/>
      <c r="OM4" s="152"/>
      <c r="ON4" s="152"/>
      <c r="OO4" s="152"/>
      <c r="OP4" s="152"/>
      <c r="OQ4" s="152"/>
      <c r="OR4" s="152"/>
      <c r="OS4" s="152"/>
      <c r="OT4" s="152"/>
      <c r="OU4" s="152"/>
      <c r="OV4" s="152"/>
      <c r="OW4" s="152"/>
      <c r="OX4" s="152"/>
      <c r="OY4" s="152"/>
      <c r="OZ4" s="152"/>
      <c r="PA4" s="152"/>
      <c r="PB4" s="152"/>
      <c r="PC4" s="152"/>
      <c r="PD4" s="152"/>
      <c r="PE4" s="152"/>
      <c r="PF4" s="152"/>
      <c r="PG4" s="152"/>
      <c r="PH4" s="152"/>
      <c r="PI4" s="152"/>
      <c r="PJ4" s="152"/>
      <c r="PK4" s="152"/>
      <c r="PL4" s="152"/>
      <c r="PM4" s="152"/>
      <c r="PN4" s="152"/>
      <c r="PO4" s="152"/>
      <c r="PP4" s="152"/>
      <c r="PQ4" s="152"/>
      <c r="PR4" s="152"/>
      <c r="PS4" s="152"/>
      <c r="PT4" s="152"/>
      <c r="PU4" s="152"/>
      <c r="PV4" s="152"/>
      <c r="PW4" s="152"/>
      <c r="PX4" s="152"/>
      <c r="PY4" s="152"/>
      <c r="PZ4" s="152"/>
      <c r="QA4" s="152"/>
      <c r="QB4" s="152"/>
      <c r="QC4" s="152"/>
      <c r="QD4" s="152"/>
      <c r="QE4" s="152"/>
      <c r="QF4" s="152"/>
      <c r="QG4" s="152"/>
      <c r="QH4" s="152"/>
      <c r="QI4" s="152"/>
      <c r="QJ4" s="152"/>
      <c r="QK4" s="152"/>
      <c r="QL4" s="152"/>
      <c r="QM4" s="152"/>
      <c r="QN4" s="152"/>
      <c r="QO4" s="152"/>
      <c r="QP4" s="152"/>
      <c r="QQ4" s="152"/>
      <c r="QR4" s="152"/>
      <c r="QS4" s="152"/>
      <c r="QT4" s="152"/>
      <c r="QU4" s="152"/>
      <c r="QV4" s="152"/>
      <c r="QW4" s="152"/>
      <c r="QX4" s="152"/>
      <c r="QY4" s="152"/>
      <c r="QZ4" s="152"/>
      <c r="RA4" s="152"/>
      <c r="RB4" s="152"/>
      <c r="RC4" s="152"/>
      <c r="RD4" s="152"/>
      <c r="RE4" s="152"/>
      <c r="RF4" s="152"/>
      <c r="RG4" s="152"/>
      <c r="RH4" s="152"/>
      <c r="RI4" s="152"/>
      <c r="RJ4" s="152"/>
      <c r="RK4" s="152"/>
      <c r="RL4" s="152"/>
      <c r="RM4" s="152"/>
      <c r="RN4" s="152"/>
      <c r="RO4" s="152"/>
      <c r="RP4" s="152"/>
      <c r="RQ4" s="152"/>
      <c r="RR4" s="152"/>
      <c r="RS4" s="152"/>
      <c r="RT4" s="152"/>
      <c r="RU4" s="152"/>
      <c r="RV4" s="152"/>
      <c r="RW4" s="152"/>
      <c r="RX4" s="152"/>
      <c r="RY4" s="152"/>
      <c r="RZ4" s="152"/>
      <c r="SA4" s="152"/>
      <c r="SB4" s="152"/>
      <c r="SC4" s="152"/>
      <c r="SD4" s="152"/>
      <c r="SE4" s="152"/>
      <c r="SF4" s="152"/>
      <c r="SG4" s="152"/>
      <c r="SH4" s="152"/>
      <c r="SI4" s="152"/>
      <c r="SJ4" s="152"/>
      <c r="SK4" s="152"/>
      <c r="SL4" s="152"/>
      <c r="SM4" s="152"/>
      <c r="SN4" s="152"/>
      <c r="SO4" s="152"/>
      <c r="SP4" s="152"/>
      <c r="SQ4" s="152"/>
      <c r="SR4" s="152"/>
      <c r="SS4" s="152"/>
      <c r="ST4" s="152"/>
      <c r="SU4" s="152"/>
      <c r="SV4" s="152"/>
      <c r="SW4" s="152"/>
      <c r="SX4" s="152"/>
      <c r="SY4" s="152"/>
      <c r="SZ4" s="152"/>
      <c r="TA4" s="152"/>
    </row>
    <row r="5" spans="1:521" ht="18.75" customHeight="1" x14ac:dyDescent="0.15">
      <c r="A5" s="2"/>
      <c r="B5" s="153" t="str">
        <f>データ!H7</f>
        <v>福島県　双葉地方水道企業団</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c r="JS5" s="154"/>
      <c r="JT5" s="154"/>
      <c r="JU5" s="154"/>
      <c r="JV5" s="154"/>
      <c r="JW5" s="154"/>
      <c r="JX5" s="154"/>
      <c r="JY5" s="154"/>
      <c r="JZ5" s="154"/>
      <c r="KA5" s="154"/>
      <c r="KB5" s="154"/>
      <c r="KC5" s="154"/>
      <c r="KD5" s="154"/>
      <c r="KE5" s="154"/>
      <c r="KF5" s="154"/>
      <c r="KG5" s="154"/>
      <c r="KH5" s="154"/>
      <c r="KI5" s="154"/>
      <c r="KJ5" s="154"/>
      <c r="KK5" s="154"/>
      <c r="KL5" s="154"/>
      <c r="KM5" s="154"/>
      <c r="KN5" s="154"/>
      <c r="KO5" s="154"/>
      <c r="KP5" s="154"/>
      <c r="KQ5" s="154"/>
      <c r="KR5" s="154"/>
      <c r="KS5" s="154"/>
      <c r="KT5" s="154"/>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55" t="s">
        <v>1</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c r="JS6" s="156"/>
      <c r="JT6" s="156"/>
      <c r="JU6" s="156"/>
      <c r="JV6" s="156"/>
      <c r="JW6" s="156"/>
      <c r="JX6" s="156"/>
      <c r="JY6" s="156"/>
      <c r="JZ6" s="156"/>
      <c r="KA6" s="156"/>
      <c r="KB6" s="156"/>
      <c r="KC6" s="156"/>
      <c r="KD6" s="156"/>
      <c r="KE6" s="156"/>
      <c r="KF6" s="156"/>
      <c r="KG6" s="156"/>
      <c r="KH6" s="156"/>
      <c r="KI6" s="156"/>
      <c r="KJ6" s="156"/>
      <c r="KK6" s="156"/>
      <c r="KL6" s="156"/>
      <c r="KM6" s="156"/>
      <c r="KN6" s="156"/>
      <c r="KO6" s="156"/>
      <c r="KP6" s="156"/>
      <c r="KQ6" s="156"/>
      <c r="KR6" s="156"/>
      <c r="KS6" s="156"/>
      <c r="KT6" s="156"/>
      <c r="KU6" s="2"/>
      <c r="KV6" s="2"/>
      <c r="KW6" s="3"/>
      <c r="KX6" s="157"/>
      <c r="KY6" s="157"/>
      <c r="KZ6" s="157"/>
      <c r="LA6" s="157"/>
      <c r="LB6" s="157"/>
      <c r="LC6" s="4"/>
      <c r="LD6" s="2"/>
      <c r="LE6" s="2"/>
      <c r="LF6" s="2"/>
      <c r="LG6" s="2"/>
      <c r="LH6" s="2"/>
      <c r="LI6" s="3"/>
      <c r="LJ6" s="157"/>
      <c r="LK6" s="157"/>
      <c r="LL6" s="157"/>
      <c r="LM6" s="157"/>
      <c r="LN6" s="157"/>
      <c r="LO6" s="157"/>
      <c r="LP6" s="157"/>
      <c r="LQ6" s="157"/>
      <c r="LR6" s="157"/>
      <c r="LS6" s="157"/>
      <c r="LT6" s="158"/>
      <c r="LU6" s="158"/>
      <c r="LV6" s="158"/>
      <c r="LW6" s="158"/>
      <c r="LX6" s="158"/>
      <c r="LY6" s="158"/>
      <c r="LZ6" s="158"/>
      <c r="MA6" s="158"/>
      <c r="MB6" s="158"/>
      <c r="MC6" s="158"/>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7"/>
      <c r="NT6" s="158"/>
      <c r="NU6" s="158"/>
      <c r="NV6" s="158"/>
      <c r="NW6" s="158"/>
      <c r="NX6" s="158"/>
      <c r="NY6" s="158"/>
      <c r="NZ6" s="158"/>
      <c r="OA6" s="158"/>
      <c r="OB6" s="158"/>
      <c r="OC6" s="158"/>
      <c r="OD6" s="158"/>
      <c r="OE6" s="158"/>
      <c r="OF6" s="158"/>
      <c r="OG6" s="158"/>
      <c r="OH6" s="158"/>
      <c r="OI6" s="158"/>
      <c r="OJ6" s="158"/>
      <c r="OK6" s="158"/>
      <c r="OL6" s="158"/>
      <c r="OM6" s="158"/>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8"/>
      <c r="QN6" s="158"/>
      <c r="QO6" s="158"/>
      <c r="QP6" s="158"/>
      <c r="QQ6" s="158"/>
      <c r="QR6" s="158"/>
      <c r="QS6" s="158"/>
      <c r="QT6" s="158"/>
      <c r="QU6" s="158"/>
      <c r="QV6" s="158"/>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7" t="s">
        <v>2</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9"/>
      <c r="CH7" s="147" t="s">
        <v>3</v>
      </c>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9"/>
      <c r="FN7" s="147" t="s">
        <v>4</v>
      </c>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9"/>
      <c r="IT7" s="147" t="s">
        <v>5</v>
      </c>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8"/>
      <c r="LP7" s="148"/>
      <c r="LQ7" s="148"/>
      <c r="LR7" s="148"/>
      <c r="LS7" s="148"/>
      <c r="LT7" s="148"/>
      <c r="LU7" s="148"/>
      <c r="LV7" s="148"/>
      <c r="LW7" s="148"/>
      <c r="LX7" s="148"/>
      <c r="LY7" s="149"/>
      <c r="LZ7" s="147" t="s">
        <v>6</v>
      </c>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8"/>
      <c r="NI7" s="148"/>
      <c r="NJ7" s="148"/>
      <c r="NK7" s="148"/>
      <c r="NL7" s="148"/>
      <c r="NM7" s="148"/>
      <c r="NN7" s="148"/>
      <c r="NO7" s="148"/>
      <c r="NP7" s="148"/>
      <c r="NQ7" s="148"/>
      <c r="NR7" s="148"/>
      <c r="NS7" s="148"/>
      <c r="NT7" s="148"/>
      <c r="NU7" s="148"/>
      <c r="NV7" s="148"/>
      <c r="NW7" s="148"/>
      <c r="NX7" s="148"/>
      <c r="NY7" s="148"/>
      <c r="NZ7" s="148"/>
      <c r="OA7" s="148"/>
      <c r="OB7" s="148"/>
      <c r="OC7" s="148"/>
      <c r="OD7" s="148"/>
      <c r="OE7" s="148"/>
      <c r="OF7" s="148"/>
      <c r="OG7" s="148"/>
      <c r="OH7" s="148"/>
      <c r="OI7" s="148"/>
      <c r="OJ7" s="148"/>
      <c r="OK7" s="148"/>
      <c r="OL7" s="148"/>
      <c r="OM7" s="148"/>
      <c r="ON7" s="148"/>
      <c r="OO7" s="148"/>
      <c r="OP7" s="148"/>
      <c r="OQ7" s="148"/>
      <c r="OR7" s="148"/>
      <c r="OS7" s="148"/>
      <c r="OT7" s="148"/>
      <c r="OU7" s="148"/>
      <c r="OV7" s="148"/>
      <c r="OW7" s="148"/>
      <c r="OX7" s="148"/>
      <c r="OY7" s="148"/>
      <c r="OZ7" s="148"/>
      <c r="PA7" s="148"/>
      <c r="PB7" s="148"/>
      <c r="PC7" s="148"/>
      <c r="PD7" s="148"/>
      <c r="PE7" s="149"/>
      <c r="PF7" s="147" t="s">
        <v>7</v>
      </c>
      <c r="PG7" s="148"/>
      <c r="PH7" s="148"/>
      <c r="PI7" s="148"/>
      <c r="PJ7" s="148"/>
      <c r="PK7" s="148"/>
      <c r="PL7" s="148"/>
      <c r="PM7" s="148"/>
      <c r="PN7" s="148"/>
      <c r="PO7" s="148"/>
      <c r="PP7" s="148"/>
      <c r="PQ7" s="148"/>
      <c r="PR7" s="148"/>
      <c r="PS7" s="148"/>
      <c r="PT7" s="148"/>
      <c r="PU7" s="148"/>
      <c r="PV7" s="148"/>
      <c r="PW7" s="148"/>
      <c r="PX7" s="148"/>
      <c r="PY7" s="148"/>
      <c r="PZ7" s="148"/>
      <c r="QA7" s="148"/>
      <c r="QB7" s="148"/>
      <c r="QC7" s="148"/>
      <c r="QD7" s="148"/>
      <c r="QE7" s="148"/>
      <c r="QF7" s="148"/>
      <c r="QG7" s="148"/>
      <c r="QH7" s="148"/>
      <c r="QI7" s="148"/>
      <c r="QJ7" s="148"/>
      <c r="QK7" s="148"/>
      <c r="QL7" s="148"/>
      <c r="QM7" s="148"/>
      <c r="QN7" s="148"/>
      <c r="QO7" s="148"/>
      <c r="QP7" s="148"/>
      <c r="QQ7" s="148"/>
      <c r="QR7" s="148"/>
      <c r="QS7" s="148"/>
      <c r="QT7" s="148"/>
      <c r="QU7" s="148"/>
      <c r="QV7" s="148"/>
      <c r="QW7" s="148"/>
      <c r="QX7" s="148"/>
      <c r="QY7" s="148"/>
      <c r="QZ7" s="148"/>
      <c r="RA7" s="148"/>
      <c r="RB7" s="148"/>
      <c r="RC7" s="148"/>
      <c r="RD7" s="148"/>
      <c r="RE7" s="148"/>
      <c r="RF7" s="148"/>
      <c r="RG7" s="148"/>
      <c r="RH7" s="148"/>
      <c r="RI7" s="148"/>
      <c r="RJ7" s="148"/>
      <c r="RK7" s="148"/>
      <c r="RL7" s="148"/>
      <c r="RM7" s="148"/>
      <c r="RN7" s="148"/>
      <c r="RO7" s="148"/>
      <c r="RP7" s="148"/>
      <c r="RQ7" s="148"/>
      <c r="RR7" s="148"/>
      <c r="RS7" s="148"/>
      <c r="RT7" s="148"/>
      <c r="RU7" s="148"/>
      <c r="RV7" s="148"/>
      <c r="RW7" s="148"/>
      <c r="RX7" s="148"/>
      <c r="RY7" s="148"/>
      <c r="RZ7" s="148"/>
      <c r="SA7" s="148"/>
      <c r="SB7" s="148"/>
      <c r="SC7" s="148"/>
      <c r="SD7" s="148"/>
      <c r="SE7" s="148"/>
      <c r="SF7" s="148"/>
      <c r="SG7" s="148"/>
      <c r="SH7" s="148"/>
      <c r="SI7" s="148"/>
      <c r="SJ7" s="148"/>
      <c r="SK7" s="149"/>
      <c r="SL7" s="3"/>
      <c r="SM7" s="6" t="s">
        <v>8</v>
      </c>
      <c r="SN7" s="7"/>
      <c r="SO7" s="7"/>
      <c r="SP7" s="7"/>
      <c r="SQ7" s="7"/>
      <c r="SR7" s="7"/>
      <c r="SS7" s="7"/>
      <c r="ST7" s="7"/>
      <c r="SU7" s="7"/>
      <c r="SV7" s="7"/>
      <c r="SW7" s="7"/>
      <c r="SX7" s="7"/>
      <c r="SY7" s="7"/>
      <c r="SZ7" s="8"/>
    </row>
    <row r="8" spans="1:521" ht="18.75" customHeight="1" x14ac:dyDescent="0.15">
      <c r="A8" s="9"/>
      <c r="B8" s="140" t="str">
        <f>データ!I7</f>
        <v>法適用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2"/>
      <c r="CH8" s="140" t="str">
        <f>データ!J7</f>
        <v>工業用水道事業</v>
      </c>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2"/>
      <c r="FN8" s="137">
        <f>データ!K7</f>
        <v>25532</v>
      </c>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9"/>
      <c r="IT8" s="140" t="str">
        <f>データ!L7</f>
        <v>小規模</v>
      </c>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1"/>
      <c r="JW8" s="141"/>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1"/>
      <c r="LP8" s="141"/>
      <c r="LQ8" s="141"/>
      <c r="LR8" s="141"/>
      <c r="LS8" s="141"/>
      <c r="LT8" s="141"/>
      <c r="LU8" s="141"/>
      <c r="LV8" s="141"/>
      <c r="LW8" s="141"/>
      <c r="LX8" s="141"/>
      <c r="LY8" s="142"/>
      <c r="LZ8" s="137">
        <f>データ!M7</f>
        <v>1</v>
      </c>
      <c r="MA8" s="138"/>
      <c r="MB8" s="138"/>
      <c r="MC8" s="138"/>
      <c r="MD8" s="138"/>
      <c r="ME8" s="138"/>
      <c r="MF8" s="138"/>
      <c r="MG8" s="138"/>
      <c r="MH8" s="138"/>
      <c r="MI8" s="138"/>
      <c r="MJ8" s="138"/>
      <c r="MK8" s="138"/>
      <c r="ML8" s="138"/>
      <c r="MM8" s="138"/>
      <c r="MN8" s="138"/>
      <c r="MO8" s="138"/>
      <c r="MP8" s="138"/>
      <c r="MQ8" s="138"/>
      <c r="MR8" s="138"/>
      <c r="MS8" s="138"/>
      <c r="MT8" s="138"/>
      <c r="MU8" s="138"/>
      <c r="MV8" s="138"/>
      <c r="MW8" s="138"/>
      <c r="MX8" s="138"/>
      <c r="MY8" s="138"/>
      <c r="MZ8" s="138"/>
      <c r="NA8" s="138"/>
      <c r="NB8" s="138"/>
      <c r="NC8" s="138"/>
      <c r="ND8" s="138"/>
      <c r="NE8" s="138"/>
      <c r="NF8" s="138"/>
      <c r="NG8" s="138"/>
      <c r="NH8" s="138"/>
      <c r="NI8" s="138"/>
      <c r="NJ8" s="138"/>
      <c r="NK8" s="138"/>
      <c r="NL8" s="138"/>
      <c r="NM8" s="138"/>
      <c r="NN8" s="138"/>
      <c r="NO8" s="138"/>
      <c r="NP8" s="138"/>
      <c r="NQ8" s="138"/>
      <c r="NR8" s="138"/>
      <c r="NS8" s="138"/>
      <c r="NT8" s="138"/>
      <c r="NU8" s="138"/>
      <c r="NV8" s="138"/>
      <c r="NW8" s="138"/>
      <c r="NX8" s="138"/>
      <c r="NY8" s="138"/>
      <c r="NZ8" s="138"/>
      <c r="OA8" s="138"/>
      <c r="OB8" s="138"/>
      <c r="OC8" s="138"/>
      <c r="OD8" s="138"/>
      <c r="OE8" s="138"/>
      <c r="OF8" s="138"/>
      <c r="OG8" s="138"/>
      <c r="OH8" s="138"/>
      <c r="OI8" s="138"/>
      <c r="OJ8" s="138"/>
      <c r="OK8" s="138"/>
      <c r="OL8" s="138"/>
      <c r="OM8" s="138"/>
      <c r="ON8" s="138"/>
      <c r="OO8" s="138"/>
      <c r="OP8" s="138"/>
      <c r="OQ8" s="138"/>
      <c r="OR8" s="138"/>
      <c r="OS8" s="138"/>
      <c r="OT8" s="138"/>
      <c r="OU8" s="138"/>
      <c r="OV8" s="138"/>
      <c r="OW8" s="138"/>
      <c r="OX8" s="138"/>
      <c r="OY8" s="138"/>
      <c r="OZ8" s="138"/>
      <c r="PA8" s="138"/>
      <c r="PB8" s="138"/>
      <c r="PC8" s="138"/>
      <c r="PD8" s="138"/>
      <c r="PE8" s="139"/>
      <c r="PF8" s="137">
        <f>データ!N7</f>
        <v>6756</v>
      </c>
      <c r="PG8" s="138"/>
      <c r="PH8" s="138"/>
      <c r="PI8" s="138"/>
      <c r="PJ8" s="138"/>
      <c r="PK8" s="138"/>
      <c r="PL8" s="138"/>
      <c r="PM8" s="138"/>
      <c r="PN8" s="138"/>
      <c r="PO8" s="138"/>
      <c r="PP8" s="138"/>
      <c r="PQ8" s="138"/>
      <c r="PR8" s="138"/>
      <c r="PS8" s="138"/>
      <c r="PT8" s="138"/>
      <c r="PU8" s="138"/>
      <c r="PV8" s="138"/>
      <c r="PW8" s="138"/>
      <c r="PX8" s="138"/>
      <c r="PY8" s="138"/>
      <c r="PZ8" s="138"/>
      <c r="QA8" s="138"/>
      <c r="QB8" s="138"/>
      <c r="QC8" s="138"/>
      <c r="QD8" s="138"/>
      <c r="QE8" s="138"/>
      <c r="QF8" s="138"/>
      <c r="QG8" s="138"/>
      <c r="QH8" s="138"/>
      <c r="QI8" s="138"/>
      <c r="QJ8" s="138"/>
      <c r="QK8" s="138"/>
      <c r="QL8" s="138"/>
      <c r="QM8" s="138"/>
      <c r="QN8" s="138"/>
      <c r="QO8" s="138"/>
      <c r="QP8" s="138"/>
      <c r="QQ8" s="138"/>
      <c r="QR8" s="138"/>
      <c r="QS8" s="138"/>
      <c r="QT8" s="138"/>
      <c r="QU8" s="138"/>
      <c r="QV8" s="138"/>
      <c r="QW8" s="138"/>
      <c r="QX8" s="138"/>
      <c r="QY8" s="138"/>
      <c r="QZ8" s="138"/>
      <c r="RA8" s="138"/>
      <c r="RB8" s="138"/>
      <c r="RC8" s="138"/>
      <c r="RD8" s="138"/>
      <c r="RE8" s="138"/>
      <c r="RF8" s="138"/>
      <c r="RG8" s="138"/>
      <c r="RH8" s="138"/>
      <c r="RI8" s="138"/>
      <c r="RJ8" s="138"/>
      <c r="RK8" s="138"/>
      <c r="RL8" s="138"/>
      <c r="RM8" s="138"/>
      <c r="RN8" s="138"/>
      <c r="RO8" s="138"/>
      <c r="RP8" s="138"/>
      <c r="RQ8" s="138"/>
      <c r="RR8" s="138"/>
      <c r="RS8" s="138"/>
      <c r="RT8" s="138"/>
      <c r="RU8" s="138"/>
      <c r="RV8" s="138"/>
      <c r="RW8" s="138"/>
      <c r="RX8" s="138"/>
      <c r="RY8" s="138"/>
      <c r="RZ8" s="138"/>
      <c r="SA8" s="138"/>
      <c r="SB8" s="138"/>
      <c r="SC8" s="138"/>
      <c r="SD8" s="138"/>
      <c r="SE8" s="138"/>
      <c r="SF8" s="138"/>
      <c r="SG8" s="138"/>
      <c r="SH8" s="138"/>
      <c r="SI8" s="138"/>
      <c r="SJ8" s="138"/>
      <c r="SK8" s="139"/>
      <c r="SL8" s="3"/>
      <c r="SM8" s="145" t="s">
        <v>9</v>
      </c>
      <c r="SN8" s="146"/>
      <c r="SO8" s="10" t="s">
        <v>10</v>
      </c>
      <c r="SP8" s="11"/>
      <c r="SQ8" s="11"/>
      <c r="SR8" s="11"/>
      <c r="SS8" s="11"/>
      <c r="ST8" s="11"/>
      <c r="SU8" s="11"/>
      <c r="SV8" s="11"/>
      <c r="SW8" s="11"/>
      <c r="SX8" s="11"/>
      <c r="SY8" s="11"/>
      <c r="SZ8" s="12"/>
    </row>
    <row r="9" spans="1:521" ht="18.75" customHeight="1" x14ac:dyDescent="0.15">
      <c r="A9" s="9"/>
      <c r="B9" s="147" t="s">
        <v>11</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9"/>
      <c r="CH9" s="147" t="s">
        <v>12</v>
      </c>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9"/>
      <c r="FN9" s="147" t="s">
        <v>13</v>
      </c>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9"/>
      <c r="IT9" s="147" t="s">
        <v>14</v>
      </c>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8"/>
      <c r="JW9" s="148"/>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8"/>
      <c r="LP9" s="148"/>
      <c r="LQ9" s="148"/>
      <c r="LR9" s="148"/>
      <c r="LS9" s="148"/>
      <c r="LT9" s="148"/>
      <c r="LU9" s="148"/>
      <c r="LV9" s="148"/>
      <c r="LW9" s="148"/>
      <c r="LX9" s="148"/>
      <c r="LY9" s="149"/>
      <c r="LZ9" s="147" t="s">
        <v>15</v>
      </c>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8"/>
      <c r="NI9" s="148"/>
      <c r="NJ9" s="148"/>
      <c r="NK9" s="148"/>
      <c r="NL9" s="148"/>
      <c r="NM9" s="148"/>
      <c r="NN9" s="148"/>
      <c r="NO9" s="148"/>
      <c r="NP9" s="148"/>
      <c r="NQ9" s="148"/>
      <c r="NR9" s="148"/>
      <c r="NS9" s="148"/>
      <c r="NT9" s="148"/>
      <c r="NU9" s="148"/>
      <c r="NV9" s="148"/>
      <c r="NW9" s="148"/>
      <c r="NX9" s="148"/>
      <c r="NY9" s="148"/>
      <c r="NZ9" s="148"/>
      <c r="OA9" s="148"/>
      <c r="OB9" s="148"/>
      <c r="OC9" s="148"/>
      <c r="OD9" s="148"/>
      <c r="OE9" s="148"/>
      <c r="OF9" s="148"/>
      <c r="OG9" s="148"/>
      <c r="OH9" s="148"/>
      <c r="OI9" s="148"/>
      <c r="OJ9" s="148"/>
      <c r="OK9" s="148"/>
      <c r="OL9" s="148"/>
      <c r="OM9" s="148"/>
      <c r="ON9" s="148"/>
      <c r="OO9" s="148"/>
      <c r="OP9" s="148"/>
      <c r="OQ9" s="148"/>
      <c r="OR9" s="148"/>
      <c r="OS9" s="148"/>
      <c r="OT9" s="148"/>
      <c r="OU9" s="148"/>
      <c r="OV9" s="148"/>
      <c r="OW9" s="148"/>
      <c r="OX9" s="148"/>
      <c r="OY9" s="148"/>
      <c r="OZ9" s="148"/>
      <c r="PA9" s="148"/>
      <c r="PB9" s="148"/>
      <c r="PC9" s="148"/>
      <c r="PD9" s="148"/>
      <c r="PE9" s="149"/>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50" t="s">
        <v>16</v>
      </c>
      <c r="SN9" s="151"/>
      <c r="SO9" s="15" t="s">
        <v>17</v>
      </c>
      <c r="SP9" s="16"/>
      <c r="SQ9" s="16"/>
      <c r="SR9" s="16"/>
      <c r="SS9" s="16"/>
      <c r="ST9" s="16"/>
      <c r="SU9" s="16"/>
      <c r="SV9" s="16"/>
      <c r="SW9" s="16"/>
      <c r="SX9" s="16"/>
      <c r="SY9" s="16"/>
      <c r="SZ9" s="17"/>
    </row>
    <row r="10" spans="1:521" ht="18.75" customHeight="1" x14ac:dyDescent="0.15">
      <c r="A10" s="9"/>
      <c r="B10" s="134" t="str">
        <f>データ!O7</f>
        <v>-</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6"/>
      <c r="CH10" s="134">
        <f>データ!P7</f>
        <v>78.599999999999994</v>
      </c>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6"/>
      <c r="FN10" s="137">
        <f>データ!Q7</f>
        <v>15</v>
      </c>
      <c r="FO10" s="138"/>
      <c r="FP10" s="138"/>
      <c r="FQ10" s="138"/>
      <c r="FR10" s="138"/>
      <c r="FS10" s="138"/>
      <c r="FT10" s="138"/>
      <c r="FU10" s="138"/>
      <c r="FV10" s="138"/>
      <c r="FW10" s="138"/>
      <c r="FX10" s="138"/>
      <c r="FY10" s="138"/>
      <c r="FZ10" s="138"/>
      <c r="GA10" s="138"/>
      <c r="GB10" s="138"/>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c r="HC10" s="138"/>
      <c r="HD10" s="138"/>
      <c r="HE10" s="138"/>
      <c r="HF10" s="138"/>
      <c r="HG10" s="138"/>
      <c r="HH10" s="138"/>
      <c r="HI10" s="138"/>
      <c r="HJ10" s="138"/>
      <c r="HK10" s="138"/>
      <c r="HL10" s="138"/>
      <c r="HM10" s="138"/>
      <c r="HN10" s="138"/>
      <c r="HO10" s="138"/>
      <c r="HP10" s="138"/>
      <c r="HQ10" s="138"/>
      <c r="HR10" s="138"/>
      <c r="HS10" s="138"/>
      <c r="HT10" s="138"/>
      <c r="HU10" s="138"/>
      <c r="HV10" s="138"/>
      <c r="HW10" s="138"/>
      <c r="HX10" s="138"/>
      <c r="HY10" s="138"/>
      <c r="HZ10" s="138"/>
      <c r="IA10" s="138"/>
      <c r="IB10" s="138"/>
      <c r="IC10" s="138"/>
      <c r="ID10" s="138"/>
      <c r="IE10" s="138"/>
      <c r="IF10" s="138"/>
      <c r="IG10" s="138"/>
      <c r="IH10" s="138"/>
      <c r="II10" s="138"/>
      <c r="IJ10" s="138"/>
      <c r="IK10" s="138"/>
      <c r="IL10" s="138"/>
      <c r="IM10" s="138"/>
      <c r="IN10" s="138"/>
      <c r="IO10" s="138"/>
      <c r="IP10" s="138"/>
      <c r="IQ10" s="138"/>
      <c r="IR10" s="138"/>
      <c r="IS10" s="139"/>
      <c r="IT10" s="137">
        <f>データ!R7</f>
        <v>12185</v>
      </c>
      <c r="IU10" s="138"/>
      <c r="IV10" s="138"/>
      <c r="IW10" s="138"/>
      <c r="IX10" s="138"/>
      <c r="IY10" s="138"/>
      <c r="IZ10" s="138"/>
      <c r="JA10" s="138"/>
      <c r="JB10" s="138"/>
      <c r="JC10" s="138"/>
      <c r="JD10" s="138"/>
      <c r="JE10" s="138"/>
      <c r="JF10" s="138"/>
      <c r="JG10" s="138"/>
      <c r="JH10" s="138"/>
      <c r="JI10" s="138"/>
      <c r="JJ10" s="138"/>
      <c r="JK10" s="138"/>
      <c r="JL10" s="138"/>
      <c r="JM10" s="138"/>
      <c r="JN10" s="138"/>
      <c r="JO10" s="138"/>
      <c r="JP10" s="138"/>
      <c r="JQ10" s="138"/>
      <c r="JR10" s="138"/>
      <c r="JS10" s="138"/>
      <c r="JT10" s="138"/>
      <c r="JU10" s="138"/>
      <c r="JV10" s="138"/>
      <c r="JW10" s="138"/>
      <c r="JX10" s="138"/>
      <c r="JY10" s="138"/>
      <c r="JZ10" s="138"/>
      <c r="KA10" s="138"/>
      <c r="KB10" s="138"/>
      <c r="KC10" s="138"/>
      <c r="KD10" s="138"/>
      <c r="KE10" s="138"/>
      <c r="KF10" s="138"/>
      <c r="KG10" s="138"/>
      <c r="KH10" s="138"/>
      <c r="KI10" s="138"/>
      <c r="KJ10" s="138"/>
      <c r="KK10" s="138"/>
      <c r="KL10" s="138"/>
      <c r="KM10" s="138"/>
      <c r="KN10" s="138"/>
      <c r="KO10" s="138"/>
      <c r="KP10" s="138"/>
      <c r="KQ10" s="138"/>
      <c r="KR10" s="138"/>
      <c r="KS10" s="138"/>
      <c r="KT10" s="138"/>
      <c r="KU10" s="138"/>
      <c r="KV10" s="138"/>
      <c r="KW10" s="138"/>
      <c r="KX10" s="138"/>
      <c r="KY10" s="138"/>
      <c r="KZ10" s="138"/>
      <c r="LA10" s="138"/>
      <c r="LB10" s="138"/>
      <c r="LC10" s="138"/>
      <c r="LD10" s="138"/>
      <c r="LE10" s="138"/>
      <c r="LF10" s="138"/>
      <c r="LG10" s="138"/>
      <c r="LH10" s="138"/>
      <c r="LI10" s="138"/>
      <c r="LJ10" s="138"/>
      <c r="LK10" s="138"/>
      <c r="LL10" s="138"/>
      <c r="LM10" s="138"/>
      <c r="LN10" s="138"/>
      <c r="LO10" s="138"/>
      <c r="LP10" s="138"/>
      <c r="LQ10" s="138"/>
      <c r="LR10" s="138"/>
      <c r="LS10" s="138"/>
      <c r="LT10" s="138"/>
      <c r="LU10" s="138"/>
      <c r="LV10" s="138"/>
      <c r="LW10" s="138"/>
      <c r="LX10" s="138"/>
      <c r="LY10" s="139"/>
      <c r="LZ10" s="140" t="str">
        <f>データ!S7</f>
        <v>その他</v>
      </c>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1"/>
      <c r="NI10" s="141"/>
      <c r="NJ10" s="141"/>
      <c r="NK10" s="141"/>
      <c r="NL10" s="141"/>
      <c r="NM10" s="141"/>
      <c r="NN10" s="141"/>
      <c r="NO10" s="141"/>
      <c r="NP10" s="141"/>
      <c r="NQ10" s="141"/>
      <c r="NR10" s="141"/>
      <c r="NS10" s="141"/>
      <c r="NT10" s="141"/>
      <c r="NU10" s="141"/>
      <c r="NV10" s="141"/>
      <c r="NW10" s="141"/>
      <c r="NX10" s="141"/>
      <c r="NY10" s="141"/>
      <c r="NZ10" s="141"/>
      <c r="OA10" s="141"/>
      <c r="OB10" s="141"/>
      <c r="OC10" s="141"/>
      <c r="OD10" s="141"/>
      <c r="OE10" s="141"/>
      <c r="OF10" s="141"/>
      <c r="OG10" s="141"/>
      <c r="OH10" s="141"/>
      <c r="OI10" s="141"/>
      <c r="OJ10" s="141"/>
      <c r="OK10" s="141"/>
      <c r="OL10" s="141"/>
      <c r="OM10" s="141"/>
      <c r="ON10" s="141"/>
      <c r="OO10" s="141"/>
      <c r="OP10" s="141"/>
      <c r="OQ10" s="141"/>
      <c r="OR10" s="141"/>
      <c r="OS10" s="141"/>
      <c r="OT10" s="141"/>
      <c r="OU10" s="141"/>
      <c r="OV10" s="141"/>
      <c r="OW10" s="141"/>
      <c r="OX10" s="141"/>
      <c r="OY10" s="141"/>
      <c r="OZ10" s="141"/>
      <c r="PA10" s="141"/>
      <c r="PB10" s="141"/>
      <c r="PC10" s="141"/>
      <c r="PD10" s="141"/>
      <c r="PE10" s="142"/>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43" t="s">
        <v>18</v>
      </c>
      <c r="SN10" s="144"/>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28" t="s">
        <v>107</v>
      </c>
      <c r="SN16" s="129"/>
      <c r="SO16" s="129"/>
      <c r="SP16" s="129"/>
      <c r="SQ16" s="129"/>
      <c r="SR16" s="129"/>
      <c r="SS16" s="129"/>
      <c r="ST16" s="129"/>
      <c r="SU16" s="129"/>
      <c r="SV16" s="129"/>
      <c r="SW16" s="129"/>
      <c r="SX16" s="129"/>
      <c r="SY16" s="129"/>
      <c r="SZ16" s="129"/>
      <c r="TA16" s="130"/>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128"/>
      <c r="SN17" s="129"/>
      <c r="SO17" s="129"/>
      <c r="SP17" s="129"/>
      <c r="SQ17" s="129"/>
      <c r="SR17" s="129"/>
      <c r="SS17" s="129"/>
      <c r="ST17" s="129"/>
      <c r="SU17" s="129"/>
      <c r="SV17" s="129"/>
      <c r="SW17" s="129"/>
      <c r="SX17" s="129"/>
      <c r="SY17" s="129"/>
      <c r="SZ17" s="129"/>
      <c r="TA17" s="130"/>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128"/>
      <c r="SN18" s="129"/>
      <c r="SO18" s="129"/>
      <c r="SP18" s="129"/>
      <c r="SQ18" s="129"/>
      <c r="SR18" s="129"/>
      <c r="SS18" s="129"/>
      <c r="ST18" s="129"/>
      <c r="SU18" s="129"/>
      <c r="SV18" s="129"/>
      <c r="SW18" s="129"/>
      <c r="SX18" s="129"/>
      <c r="SY18" s="129"/>
      <c r="SZ18" s="129"/>
      <c r="TA18" s="130"/>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128"/>
      <c r="SN19" s="129"/>
      <c r="SO19" s="129"/>
      <c r="SP19" s="129"/>
      <c r="SQ19" s="129"/>
      <c r="SR19" s="129"/>
      <c r="SS19" s="129"/>
      <c r="ST19" s="129"/>
      <c r="SU19" s="129"/>
      <c r="SV19" s="129"/>
      <c r="SW19" s="129"/>
      <c r="SX19" s="129"/>
      <c r="SY19" s="129"/>
      <c r="SZ19" s="129"/>
      <c r="TA19" s="130"/>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128"/>
      <c r="SN20" s="129"/>
      <c r="SO20" s="129"/>
      <c r="SP20" s="129"/>
      <c r="SQ20" s="129"/>
      <c r="SR20" s="129"/>
      <c r="SS20" s="129"/>
      <c r="ST20" s="129"/>
      <c r="SU20" s="129"/>
      <c r="SV20" s="129"/>
      <c r="SW20" s="129"/>
      <c r="SX20" s="129"/>
      <c r="SY20" s="129"/>
      <c r="SZ20" s="129"/>
      <c r="TA20" s="130"/>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128"/>
      <c r="SN21" s="129"/>
      <c r="SO21" s="129"/>
      <c r="SP21" s="129"/>
      <c r="SQ21" s="129"/>
      <c r="SR21" s="129"/>
      <c r="SS21" s="129"/>
      <c r="ST21" s="129"/>
      <c r="SU21" s="129"/>
      <c r="SV21" s="129"/>
      <c r="SW21" s="129"/>
      <c r="SX21" s="129"/>
      <c r="SY21" s="129"/>
      <c r="SZ21" s="129"/>
      <c r="TA21" s="130"/>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128"/>
      <c r="SN22" s="129"/>
      <c r="SO22" s="129"/>
      <c r="SP22" s="129"/>
      <c r="SQ22" s="129"/>
      <c r="SR22" s="129"/>
      <c r="SS22" s="129"/>
      <c r="ST22" s="129"/>
      <c r="SU22" s="129"/>
      <c r="SV22" s="129"/>
      <c r="SW22" s="129"/>
      <c r="SX22" s="129"/>
      <c r="SY22" s="129"/>
      <c r="SZ22" s="129"/>
      <c r="TA22" s="130"/>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128"/>
      <c r="SN23" s="129"/>
      <c r="SO23" s="129"/>
      <c r="SP23" s="129"/>
      <c r="SQ23" s="129"/>
      <c r="SR23" s="129"/>
      <c r="SS23" s="129"/>
      <c r="ST23" s="129"/>
      <c r="SU23" s="129"/>
      <c r="SV23" s="129"/>
      <c r="SW23" s="129"/>
      <c r="SX23" s="129"/>
      <c r="SY23" s="129"/>
      <c r="SZ23" s="129"/>
      <c r="TA23" s="130"/>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128"/>
      <c r="SN24" s="129"/>
      <c r="SO24" s="129"/>
      <c r="SP24" s="129"/>
      <c r="SQ24" s="129"/>
      <c r="SR24" s="129"/>
      <c r="SS24" s="129"/>
      <c r="ST24" s="129"/>
      <c r="SU24" s="129"/>
      <c r="SV24" s="129"/>
      <c r="SW24" s="129"/>
      <c r="SX24" s="129"/>
      <c r="SY24" s="129"/>
      <c r="SZ24" s="129"/>
      <c r="TA24" s="130"/>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128"/>
      <c r="SN25" s="129"/>
      <c r="SO25" s="129"/>
      <c r="SP25" s="129"/>
      <c r="SQ25" s="129"/>
      <c r="SR25" s="129"/>
      <c r="SS25" s="129"/>
      <c r="ST25" s="129"/>
      <c r="SU25" s="129"/>
      <c r="SV25" s="129"/>
      <c r="SW25" s="129"/>
      <c r="SX25" s="129"/>
      <c r="SY25" s="129"/>
      <c r="SZ25" s="129"/>
      <c r="TA25" s="130"/>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128"/>
      <c r="SN26" s="129"/>
      <c r="SO26" s="129"/>
      <c r="SP26" s="129"/>
      <c r="SQ26" s="129"/>
      <c r="SR26" s="129"/>
      <c r="SS26" s="129"/>
      <c r="ST26" s="129"/>
      <c r="SU26" s="129"/>
      <c r="SV26" s="129"/>
      <c r="SW26" s="129"/>
      <c r="SX26" s="129"/>
      <c r="SY26" s="129"/>
      <c r="SZ26" s="129"/>
      <c r="TA26" s="130"/>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128"/>
      <c r="SN27" s="129"/>
      <c r="SO27" s="129"/>
      <c r="SP27" s="129"/>
      <c r="SQ27" s="129"/>
      <c r="SR27" s="129"/>
      <c r="SS27" s="129"/>
      <c r="ST27" s="129"/>
      <c r="SU27" s="129"/>
      <c r="SV27" s="129"/>
      <c r="SW27" s="129"/>
      <c r="SX27" s="129"/>
      <c r="SY27" s="129"/>
      <c r="SZ27" s="129"/>
      <c r="TA27" s="130"/>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128"/>
      <c r="SN28" s="129"/>
      <c r="SO28" s="129"/>
      <c r="SP28" s="129"/>
      <c r="SQ28" s="129"/>
      <c r="SR28" s="129"/>
      <c r="SS28" s="129"/>
      <c r="ST28" s="129"/>
      <c r="SU28" s="129"/>
      <c r="SV28" s="129"/>
      <c r="SW28" s="129"/>
      <c r="SX28" s="129"/>
      <c r="SY28" s="129"/>
      <c r="SZ28" s="129"/>
      <c r="TA28" s="130"/>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128"/>
      <c r="SN29" s="129"/>
      <c r="SO29" s="129"/>
      <c r="SP29" s="129"/>
      <c r="SQ29" s="129"/>
      <c r="SR29" s="129"/>
      <c r="SS29" s="129"/>
      <c r="ST29" s="129"/>
      <c r="SU29" s="129"/>
      <c r="SV29" s="129"/>
      <c r="SW29" s="129"/>
      <c r="SX29" s="129"/>
      <c r="SY29" s="129"/>
      <c r="SZ29" s="129"/>
      <c r="TA29" s="130"/>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28"/>
      <c r="SN30" s="129"/>
      <c r="SO30" s="129"/>
      <c r="SP30" s="129"/>
      <c r="SQ30" s="129"/>
      <c r="SR30" s="129"/>
      <c r="SS30" s="129"/>
      <c r="ST30" s="129"/>
      <c r="SU30" s="129"/>
      <c r="SV30" s="129"/>
      <c r="SW30" s="129"/>
      <c r="SX30" s="129"/>
      <c r="SY30" s="129"/>
      <c r="SZ30" s="129"/>
      <c r="TA30" s="130"/>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128"/>
      <c r="SN31" s="129"/>
      <c r="SO31" s="129"/>
      <c r="SP31" s="129"/>
      <c r="SQ31" s="129"/>
      <c r="SR31" s="129"/>
      <c r="SS31" s="129"/>
      <c r="ST31" s="129"/>
      <c r="SU31" s="129"/>
      <c r="SV31" s="129"/>
      <c r="SW31" s="129"/>
      <c r="SX31" s="129"/>
      <c r="SY31" s="129"/>
      <c r="SZ31" s="129"/>
      <c r="TA31" s="130"/>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126.39</v>
      </c>
      <c r="Y32" s="107"/>
      <c r="Z32" s="107"/>
      <c r="AA32" s="107"/>
      <c r="AB32" s="107"/>
      <c r="AC32" s="107"/>
      <c r="AD32" s="107"/>
      <c r="AE32" s="107"/>
      <c r="AF32" s="107"/>
      <c r="AG32" s="107"/>
      <c r="AH32" s="107"/>
      <c r="AI32" s="107"/>
      <c r="AJ32" s="107"/>
      <c r="AK32" s="107"/>
      <c r="AL32" s="107"/>
      <c r="AM32" s="107"/>
      <c r="AN32" s="107"/>
      <c r="AO32" s="107"/>
      <c r="AP32" s="107"/>
      <c r="AQ32" s="108"/>
      <c r="AR32" s="106">
        <f>データ!U6</f>
        <v>125.78</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126.24</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117.33</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190.77</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285.10000000000002</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279.3</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284.37</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242.9</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461.22</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1381.59</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1247.1300000000001</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1162.1400000000001</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1031.95</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919.04</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128"/>
      <c r="SN32" s="129"/>
      <c r="SO32" s="129"/>
      <c r="SP32" s="129"/>
      <c r="SQ32" s="129"/>
      <c r="SR32" s="129"/>
      <c r="SS32" s="129"/>
      <c r="ST32" s="129"/>
      <c r="SU32" s="129"/>
      <c r="SV32" s="129"/>
      <c r="SW32" s="129"/>
      <c r="SX32" s="129"/>
      <c r="SY32" s="129"/>
      <c r="SZ32" s="129"/>
      <c r="TA32" s="130"/>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108.74</v>
      </c>
      <c r="Y33" s="107"/>
      <c r="Z33" s="107"/>
      <c r="AA33" s="107"/>
      <c r="AB33" s="107"/>
      <c r="AC33" s="107"/>
      <c r="AD33" s="107"/>
      <c r="AE33" s="107"/>
      <c r="AF33" s="107"/>
      <c r="AG33" s="107"/>
      <c r="AH33" s="107"/>
      <c r="AI33" s="107"/>
      <c r="AJ33" s="107"/>
      <c r="AK33" s="107"/>
      <c r="AL33" s="107"/>
      <c r="AM33" s="107"/>
      <c r="AN33" s="107"/>
      <c r="AO33" s="107"/>
      <c r="AP33" s="107"/>
      <c r="AQ33" s="108"/>
      <c r="AR33" s="106">
        <f>データ!Z6</f>
        <v>109.99</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109.1</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108.18</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114.99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86.84</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83.56</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82.78</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79.27</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75.56</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619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688.41</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649.91999999999996</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680.22</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786.06</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552.4</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505.25</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531.53</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504.73</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450.91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128"/>
      <c r="SN33" s="129"/>
      <c r="SO33" s="129"/>
      <c r="SP33" s="129"/>
      <c r="SQ33" s="129"/>
      <c r="SR33" s="129"/>
      <c r="SS33" s="129"/>
      <c r="ST33" s="129"/>
      <c r="SU33" s="129"/>
      <c r="SV33" s="129"/>
      <c r="SW33" s="129"/>
      <c r="SX33" s="129"/>
      <c r="SY33" s="129"/>
      <c r="SZ33" s="129"/>
      <c r="TA33" s="130"/>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128"/>
      <c r="SN34" s="129"/>
      <c r="SO34" s="129"/>
      <c r="SP34" s="129"/>
      <c r="SQ34" s="129"/>
      <c r="SR34" s="129"/>
      <c r="SS34" s="129"/>
      <c r="ST34" s="129"/>
      <c r="SU34" s="129"/>
      <c r="SV34" s="129"/>
      <c r="SW34" s="129"/>
      <c r="SX34" s="129"/>
      <c r="SY34" s="129"/>
      <c r="SZ34" s="129"/>
      <c r="TA34" s="130"/>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28"/>
      <c r="SN35" s="129"/>
      <c r="SO35" s="129"/>
      <c r="SP35" s="129"/>
      <c r="SQ35" s="129"/>
      <c r="SR35" s="129"/>
      <c r="SS35" s="129"/>
      <c r="ST35" s="129"/>
      <c r="SU35" s="129"/>
      <c r="SV35" s="129"/>
      <c r="SW35" s="129"/>
      <c r="SX35" s="129"/>
      <c r="SY35" s="129"/>
      <c r="SZ35" s="129"/>
      <c r="TA35" s="130"/>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28"/>
      <c r="SN36" s="129"/>
      <c r="SO36" s="129"/>
      <c r="SP36" s="129"/>
      <c r="SQ36" s="129"/>
      <c r="SR36" s="129"/>
      <c r="SS36" s="129"/>
      <c r="ST36" s="129"/>
      <c r="SU36" s="129"/>
      <c r="SV36" s="129"/>
      <c r="SW36" s="129"/>
      <c r="SX36" s="129"/>
      <c r="SY36" s="129"/>
      <c r="SZ36" s="129"/>
      <c r="TA36" s="130"/>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28"/>
      <c r="SN37" s="129"/>
      <c r="SO37" s="129"/>
      <c r="SP37" s="129"/>
      <c r="SQ37" s="129"/>
      <c r="SR37" s="129"/>
      <c r="SS37" s="129"/>
      <c r="ST37" s="129"/>
      <c r="SU37" s="129"/>
      <c r="SV37" s="129"/>
      <c r="SW37" s="129"/>
      <c r="SX37" s="129"/>
      <c r="SY37" s="129"/>
      <c r="SZ37" s="129"/>
      <c r="TA37" s="130"/>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28"/>
      <c r="SN38" s="129"/>
      <c r="SO38" s="129"/>
      <c r="SP38" s="129"/>
      <c r="SQ38" s="129"/>
      <c r="SR38" s="129"/>
      <c r="SS38" s="129"/>
      <c r="ST38" s="129"/>
      <c r="SU38" s="129"/>
      <c r="SV38" s="129"/>
      <c r="SW38" s="129"/>
      <c r="SX38" s="129"/>
      <c r="SY38" s="129"/>
      <c r="SZ38" s="129"/>
      <c r="TA38" s="130"/>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28"/>
      <c r="SN39" s="129"/>
      <c r="SO39" s="129"/>
      <c r="SP39" s="129"/>
      <c r="SQ39" s="129"/>
      <c r="SR39" s="129"/>
      <c r="SS39" s="129"/>
      <c r="ST39" s="129"/>
      <c r="SU39" s="129"/>
      <c r="SV39" s="129"/>
      <c r="SW39" s="129"/>
      <c r="SX39" s="129"/>
      <c r="SY39" s="129"/>
      <c r="SZ39" s="129"/>
      <c r="TA39" s="130"/>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128"/>
      <c r="SN40" s="129"/>
      <c r="SO40" s="129"/>
      <c r="SP40" s="129"/>
      <c r="SQ40" s="129"/>
      <c r="SR40" s="129"/>
      <c r="SS40" s="129"/>
      <c r="ST40" s="129"/>
      <c r="SU40" s="129"/>
      <c r="SV40" s="129"/>
      <c r="SW40" s="129"/>
      <c r="SX40" s="129"/>
      <c r="SY40" s="129"/>
      <c r="SZ40" s="129"/>
      <c r="TA40" s="130"/>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128"/>
      <c r="SN41" s="129"/>
      <c r="SO41" s="129"/>
      <c r="SP41" s="129"/>
      <c r="SQ41" s="129"/>
      <c r="SR41" s="129"/>
      <c r="SS41" s="129"/>
      <c r="ST41" s="129"/>
      <c r="SU41" s="129"/>
      <c r="SV41" s="129"/>
      <c r="SW41" s="129"/>
      <c r="SX41" s="129"/>
      <c r="SY41" s="129"/>
      <c r="SZ41" s="129"/>
      <c r="TA41" s="130"/>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128"/>
      <c r="SN42" s="129"/>
      <c r="SO42" s="129"/>
      <c r="SP42" s="129"/>
      <c r="SQ42" s="129"/>
      <c r="SR42" s="129"/>
      <c r="SS42" s="129"/>
      <c r="ST42" s="129"/>
      <c r="SU42" s="129"/>
      <c r="SV42" s="129"/>
      <c r="SW42" s="129"/>
      <c r="SX42" s="129"/>
      <c r="SY42" s="129"/>
      <c r="SZ42" s="129"/>
      <c r="TA42" s="130"/>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128"/>
      <c r="SN43" s="129"/>
      <c r="SO43" s="129"/>
      <c r="SP43" s="129"/>
      <c r="SQ43" s="129"/>
      <c r="SR43" s="129"/>
      <c r="SS43" s="129"/>
      <c r="ST43" s="129"/>
      <c r="SU43" s="129"/>
      <c r="SV43" s="129"/>
      <c r="SW43" s="129"/>
      <c r="SX43" s="129"/>
      <c r="SY43" s="129"/>
      <c r="SZ43" s="129"/>
      <c r="TA43" s="130"/>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128"/>
      <c r="SN44" s="129"/>
      <c r="SO44" s="129"/>
      <c r="SP44" s="129"/>
      <c r="SQ44" s="129"/>
      <c r="SR44" s="129"/>
      <c r="SS44" s="129"/>
      <c r="ST44" s="129"/>
      <c r="SU44" s="129"/>
      <c r="SV44" s="129"/>
      <c r="SW44" s="129"/>
      <c r="SX44" s="129"/>
      <c r="SY44" s="129"/>
      <c r="SZ44" s="129"/>
      <c r="TA44" s="130"/>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131"/>
      <c r="SN45" s="132"/>
      <c r="SO45" s="132"/>
      <c r="SP45" s="132"/>
      <c r="SQ45" s="132"/>
      <c r="SR45" s="132"/>
      <c r="SS45" s="132"/>
      <c r="ST45" s="132"/>
      <c r="SU45" s="132"/>
      <c r="SV45" s="132"/>
      <c r="SW45" s="132"/>
      <c r="SX45" s="132"/>
      <c r="SY45" s="132"/>
      <c r="SZ45" s="132"/>
      <c r="TA45" s="133"/>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106</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69.53</v>
      </c>
      <c r="Y55" s="107"/>
      <c r="Z55" s="107"/>
      <c r="AA55" s="107"/>
      <c r="AB55" s="107"/>
      <c r="AC55" s="107"/>
      <c r="AD55" s="107"/>
      <c r="AE55" s="107"/>
      <c r="AF55" s="107"/>
      <c r="AG55" s="107"/>
      <c r="AH55" s="107"/>
      <c r="AI55" s="107"/>
      <c r="AJ55" s="107"/>
      <c r="AK55" s="107"/>
      <c r="AL55" s="107"/>
      <c r="AM55" s="107"/>
      <c r="AN55" s="107"/>
      <c r="AO55" s="107"/>
      <c r="AP55" s="107"/>
      <c r="AQ55" s="108"/>
      <c r="AR55" s="106">
        <f>データ!BM6</f>
        <v>71.45</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71.12</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64.48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-204.38</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72.040000000000006</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70.099999999999994</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70.62</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77.959999999999994</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-24.58</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30.07</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29.51</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27.24</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26.89</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26.46</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51.8</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51.8</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47.39</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48.23</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47.72</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90.99</v>
      </c>
      <c r="Y56" s="107"/>
      <c r="Z56" s="107"/>
      <c r="AA56" s="107"/>
      <c r="AB56" s="107"/>
      <c r="AC56" s="107"/>
      <c r="AD56" s="107"/>
      <c r="AE56" s="107"/>
      <c r="AF56" s="107"/>
      <c r="AG56" s="107"/>
      <c r="AH56" s="107"/>
      <c r="AI56" s="107"/>
      <c r="AJ56" s="107"/>
      <c r="AK56" s="107"/>
      <c r="AL56" s="107"/>
      <c r="AM56" s="107"/>
      <c r="AN56" s="107"/>
      <c r="AO56" s="107"/>
      <c r="AP56" s="107"/>
      <c r="AQ56" s="108"/>
      <c r="AR56" s="106">
        <f>データ!BR6</f>
        <v>93.58</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93.31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92.2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103.39</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34.1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33.79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33.81</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34.33</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30.96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42.43</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43.12</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43.85</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44.05</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45.51</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61.07</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61.62</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61.64</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61.85</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64.14</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105</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H27</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H28</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H29</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H30</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R01</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H27</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H28</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H29</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H30</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R01</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H27</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H28</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H29</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H30</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R01</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25.98</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28.89</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31.9</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34.04</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37.32</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1.05</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49.38</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51.15</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52.15</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52.21</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54.51</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14.92</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20.8</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29.43</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32.03</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36.58</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2.36</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0.11</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0.11</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0.11</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0.36</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37</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【77.39】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【59.23】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【47.77】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【0.34】</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FztAO76cV2BMtKoGE9MZVDsH7rSxHNlJMF9jwrjdHip2Te5Ge5TPs/lM7NCEejiDdEaZPo5JWXK7c+uhElp4og==" saltValue="tVgbYNUxT7+8pNaL+lS2J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60" t="s">
        <v>47</v>
      </c>
      <c r="I3" s="161"/>
      <c r="J3" s="161"/>
      <c r="K3" s="161"/>
      <c r="L3" s="161"/>
      <c r="M3" s="161"/>
      <c r="N3" s="161"/>
      <c r="O3" s="161"/>
      <c r="P3" s="161"/>
      <c r="Q3" s="161"/>
      <c r="R3" s="161"/>
      <c r="S3" s="161"/>
      <c r="T3" s="164" t="s">
        <v>48</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49</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50</v>
      </c>
      <c r="B4" s="47"/>
      <c r="C4" s="47"/>
      <c r="D4" s="47"/>
      <c r="E4" s="47"/>
      <c r="F4" s="47"/>
      <c r="G4" s="47"/>
      <c r="H4" s="162"/>
      <c r="I4" s="163"/>
      <c r="J4" s="163"/>
      <c r="K4" s="163"/>
      <c r="L4" s="163"/>
      <c r="M4" s="163"/>
      <c r="N4" s="163"/>
      <c r="O4" s="163"/>
      <c r="P4" s="163"/>
      <c r="Q4" s="163"/>
      <c r="R4" s="163"/>
      <c r="S4" s="163"/>
      <c r="T4" s="159" t="s">
        <v>51</v>
      </c>
      <c r="U4" s="159"/>
      <c r="V4" s="159"/>
      <c r="W4" s="159"/>
      <c r="X4" s="159"/>
      <c r="Y4" s="159"/>
      <c r="Z4" s="159"/>
      <c r="AA4" s="159"/>
      <c r="AB4" s="159"/>
      <c r="AC4" s="159"/>
      <c r="AD4" s="159"/>
      <c r="AE4" s="159" t="s">
        <v>52</v>
      </c>
      <c r="AF4" s="159"/>
      <c r="AG4" s="159"/>
      <c r="AH4" s="159"/>
      <c r="AI4" s="159"/>
      <c r="AJ4" s="159"/>
      <c r="AK4" s="159"/>
      <c r="AL4" s="159"/>
      <c r="AM4" s="159"/>
      <c r="AN4" s="159"/>
      <c r="AO4" s="159"/>
      <c r="AP4" s="159" t="s">
        <v>53</v>
      </c>
      <c r="AQ4" s="159"/>
      <c r="AR4" s="159"/>
      <c r="AS4" s="159"/>
      <c r="AT4" s="159"/>
      <c r="AU4" s="159"/>
      <c r="AV4" s="159"/>
      <c r="AW4" s="159"/>
      <c r="AX4" s="159"/>
      <c r="AY4" s="159"/>
      <c r="AZ4" s="159"/>
      <c r="BA4" s="159" t="s">
        <v>54</v>
      </c>
      <c r="BB4" s="159"/>
      <c r="BC4" s="159"/>
      <c r="BD4" s="159"/>
      <c r="BE4" s="159"/>
      <c r="BF4" s="159"/>
      <c r="BG4" s="159"/>
      <c r="BH4" s="159"/>
      <c r="BI4" s="159"/>
      <c r="BJ4" s="159"/>
      <c r="BK4" s="159"/>
      <c r="BL4" s="159" t="s">
        <v>55</v>
      </c>
      <c r="BM4" s="159"/>
      <c r="BN4" s="159"/>
      <c r="BO4" s="159"/>
      <c r="BP4" s="159"/>
      <c r="BQ4" s="159"/>
      <c r="BR4" s="159"/>
      <c r="BS4" s="159"/>
      <c r="BT4" s="159"/>
      <c r="BU4" s="159"/>
      <c r="BV4" s="159"/>
      <c r="BW4" s="159" t="s">
        <v>56</v>
      </c>
      <c r="BX4" s="159"/>
      <c r="BY4" s="159"/>
      <c r="BZ4" s="159"/>
      <c r="CA4" s="159"/>
      <c r="CB4" s="159"/>
      <c r="CC4" s="159"/>
      <c r="CD4" s="159"/>
      <c r="CE4" s="159"/>
      <c r="CF4" s="159"/>
      <c r="CG4" s="159"/>
      <c r="CH4" s="159" t="s">
        <v>57</v>
      </c>
      <c r="CI4" s="159"/>
      <c r="CJ4" s="159"/>
      <c r="CK4" s="159"/>
      <c r="CL4" s="159"/>
      <c r="CM4" s="159"/>
      <c r="CN4" s="159"/>
      <c r="CO4" s="159"/>
      <c r="CP4" s="159"/>
      <c r="CQ4" s="159"/>
      <c r="CR4" s="159"/>
      <c r="CS4" s="159" t="s">
        <v>58</v>
      </c>
      <c r="CT4" s="159"/>
      <c r="CU4" s="159"/>
      <c r="CV4" s="159"/>
      <c r="CW4" s="159"/>
      <c r="CX4" s="159"/>
      <c r="CY4" s="159"/>
      <c r="CZ4" s="159"/>
      <c r="DA4" s="159"/>
      <c r="DB4" s="159"/>
      <c r="DC4" s="159"/>
      <c r="DD4" s="159" t="s">
        <v>59</v>
      </c>
      <c r="DE4" s="159"/>
      <c r="DF4" s="159"/>
      <c r="DG4" s="159"/>
      <c r="DH4" s="159"/>
      <c r="DI4" s="159"/>
      <c r="DJ4" s="159"/>
      <c r="DK4" s="159"/>
      <c r="DL4" s="159"/>
      <c r="DM4" s="159"/>
      <c r="DN4" s="159"/>
      <c r="DO4" s="159" t="s">
        <v>60</v>
      </c>
      <c r="DP4" s="159"/>
      <c r="DQ4" s="159"/>
      <c r="DR4" s="159"/>
      <c r="DS4" s="159"/>
      <c r="DT4" s="159"/>
      <c r="DU4" s="159"/>
      <c r="DV4" s="159"/>
      <c r="DW4" s="159"/>
      <c r="DX4" s="159"/>
      <c r="DY4" s="159"/>
      <c r="DZ4" s="159" t="s">
        <v>61</v>
      </c>
      <c r="EA4" s="159"/>
      <c r="EB4" s="159"/>
      <c r="EC4" s="159"/>
      <c r="ED4" s="159"/>
      <c r="EE4" s="159"/>
      <c r="EF4" s="159"/>
      <c r="EG4" s="159"/>
      <c r="EH4" s="159"/>
      <c r="EI4" s="159"/>
      <c r="EJ4" s="159"/>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126.39</v>
      </c>
      <c r="U6" s="52">
        <f>U7</f>
        <v>125.78</v>
      </c>
      <c r="V6" s="52">
        <f>V7</f>
        <v>126.24</v>
      </c>
      <c r="W6" s="52">
        <f>W7</f>
        <v>117.33</v>
      </c>
      <c r="X6" s="52">
        <f t="shared" si="3"/>
        <v>190.77</v>
      </c>
      <c r="Y6" s="52">
        <f t="shared" si="3"/>
        <v>108.74</v>
      </c>
      <c r="Z6" s="52">
        <f t="shared" si="3"/>
        <v>109.99</v>
      </c>
      <c r="AA6" s="52">
        <f t="shared" si="3"/>
        <v>109.1</v>
      </c>
      <c r="AB6" s="52">
        <f t="shared" si="3"/>
        <v>108.18</v>
      </c>
      <c r="AC6" s="52">
        <f t="shared" si="3"/>
        <v>114.99</v>
      </c>
      <c r="AD6" s="50" t="str">
        <f>IF(AD7="-","【-】","【"&amp;SUBSTITUTE(TEXT(AD7,"#,##0.00"),"-","△")&amp;"】")</f>
        <v>【119.03】</v>
      </c>
      <c r="AE6" s="52">
        <f t="shared" si="3"/>
        <v>0</v>
      </c>
      <c r="AF6" s="52">
        <f>AF7</f>
        <v>0</v>
      </c>
      <c r="AG6" s="52">
        <f>AG7</f>
        <v>0</v>
      </c>
      <c r="AH6" s="52">
        <f>AH7</f>
        <v>0</v>
      </c>
      <c r="AI6" s="52">
        <f t="shared" si="3"/>
        <v>0</v>
      </c>
      <c r="AJ6" s="52">
        <f t="shared" si="3"/>
        <v>86.84</v>
      </c>
      <c r="AK6" s="52">
        <f t="shared" si="3"/>
        <v>83.56</v>
      </c>
      <c r="AL6" s="52">
        <f t="shared" si="3"/>
        <v>82.78</v>
      </c>
      <c r="AM6" s="52">
        <f t="shared" si="3"/>
        <v>79.27</v>
      </c>
      <c r="AN6" s="52">
        <f t="shared" si="3"/>
        <v>75.56</v>
      </c>
      <c r="AO6" s="50" t="str">
        <f>IF(AO7="-","【-】","【"&amp;SUBSTITUTE(TEXT(AO7,"#,##0.00"),"-","△")&amp;"】")</f>
        <v>【25.49】</v>
      </c>
      <c r="AP6" s="52">
        <f t="shared" si="3"/>
        <v>285.10000000000002</v>
      </c>
      <c r="AQ6" s="52">
        <f>AQ7</f>
        <v>279.3</v>
      </c>
      <c r="AR6" s="52">
        <f>AR7</f>
        <v>284.37</v>
      </c>
      <c r="AS6" s="52">
        <f>AS7</f>
        <v>242.9</v>
      </c>
      <c r="AT6" s="52">
        <f t="shared" si="3"/>
        <v>461.22</v>
      </c>
      <c r="AU6" s="52">
        <f t="shared" si="3"/>
        <v>619</v>
      </c>
      <c r="AV6" s="52">
        <f t="shared" si="3"/>
        <v>688.41</v>
      </c>
      <c r="AW6" s="52">
        <f t="shared" si="3"/>
        <v>649.91999999999996</v>
      </c>
      <c r="AX6" s="52">
        <f t="shared" si="3"/>
        <v>680.22</v>
      </c>
      <c r="AY6" s="52">
        <f t="shared" si="3"/>
        <v>786.06</v>
      </c>
      <c r="AZ6" s="50" t="str">
        <f>IF(AZ7="-","【-】","【"&amp;SUBSTITUTE(TEXT(AZ7,"#,##0.00"),"-","△")&amp;"】")</f>
        <v>【420.52】</v>
      </c>
      <c r="BA6" s="52">
        <f t="shared" si="3"/>
        <v>1381.59</v>
      </c>
      <c r="BB6" s="52">
        <f>BB7</f>
        <v>1247.1300000000001</v>
      </c>
      <c r="BC6" s="52">
        <f>BC7</f>
        <v>1162.1400000000001</v>
      </c>
      <c r="BD6" s="52">
        <f>BD7</f>
        <v>1031.95</v>
      </c>
      <c r="BE6" s="52">
        <f t="shared" si="3"/>
        <v>919.04</v>
      </c>
      <c r="BF6" s="52">
        <f t="shared" si="3"/>
        <v>552.4</v>
      </c>
      <c r="BG6" s="52">
        <f t="shared" si="3"/>
        <v>505.25</v>
      </c>
      <c r="BH6" s="52">
        <f t="shared" si="3"/>
        <v>531.53</v>
      </c>
      <c r="BI6" s="52">
        <f t="shared" si="3"/>
        <v>504.73</v>
      </c>
      <c r="BJ6" s="52">
        <f t="shared" si="3"/>
        <v>450.91</v>
      </c>
      <c r="BK6" s="50" t="str">
        <f>IF(BK7="-","【-】","【"&amp;SUBSTITUTE(TEXT(BK7,"#,##0.00"),"-","△")&amp;"】")</f>
        <v>【238.81】</v>
      </c>
      <c r="BL6" s="52">
        <f t="shared" si="3"/>
        <v>69.53</v>
      </c>
      <c r="BM6" s="52">
        <f>BM7</f>
        <v>71.45</v>
      </c>
      <c r="BN6" s="52">
        <f>BN7</f>
        <v>71.12</v>
      </c>
      <c r="BO6" s="52">
        <f>BO7</f>
        <v>64.48</v>
      </c>
      <c r="BP6" s="52">
        <f t="shared" si="3"/>
        <v>-204.38</v>
      </c>
      <c r="BQ6" s="52">
        <f t="shared" si="3"/>
        <v>90.99</v>
      </c>
      <c r="BR6" s="52">
        <f t="shared" si="3"/>
        <v>93.58</v>
      </c>
      <c r="BS6" s="52">
        <f t="shared" si="3"/>
        <v>93.31</v>
      </c>
      <c r="BT6" s="52">
        <f t="shared" si="3"/>
        <v>92.2</v>
      </c>
      <c r="BU6" s="52">
        <f t="shared" si="3"/>
        <v>103.39</v>
      </c>
      <c r="BV6" s="50" t="str">
        <f>IF(BV7="-","【-】","【"&amp;SUBSTITUTE(TEXT(BV7,"#,##0.00"),"-","△")&amp;"】")</f>
        <v>【115.00】</v>
      </c>
      <c r="BW6" s="52">
        <f t="shared" si="3"/>
        <v>72.040000000000006</v>
      </c>
      <c r="BX6" s="52">
        <f>BX7</f>
        <v>70.099999999999994</v>
      </c>
      <c r="BY6" s="52">
        <f>BY7</f>
        <v>70.62</v>
      </c>
      <c r="BZ6" s="52">
        <f>BZ7</f>
        <v>77.959999999999994</v>
      </c>
      <c r="CA6" s="52">
        <f t="shared" si="3"/>
        <v>-24.58</v>
      </c>
      <c r="CB6" s="52">
        <f t="shared" si="3"/>
        <v>34.1</v>
      </c>
      <c r="CC6" s="52">
        <f t="shared" si="3"/>
        <v>33.79</v>
      </c>
      <c r="CD6" s="52">
        <f t="shared" si="3"/>
        <v>33.81</v>
      </c>
      <c r="CE6" s="52">
        <f t="shared" si="3"/>
        <v>34.33</v>
      </c>
      <c r="CF6" s="52">
        <f t="shared" ref="CF6" si="4">CF7</f>
        <v>30.96</v>
      </c>
      <c r="CG6" s="50" t="str">
        <f>IF(CG7="-","【-】","【"&amp;SUBSTITUTE(TEXT(CG7,"#,##0.00"),"-","△")&amp;"】")</f>
        <v>【18.60】</v>
      </c>
      <c r="CH6" s="52">
        <f t="shared" ref="CH6:CQ6" si="5">CH7</f>
        <v>30.07</v>
      </c>
      <c r="CI6" s="52">
        <f>CI7</f>
        <v>29.51</v>
      </c>
      <c r="CJ6" s="52">
        <f>CJ7</f>
        <v>27.24</v>
      </c>
      <c r="CK6" s="52">
        <f>CK7</f>
        <v>26.89</v>
      </c>
      <c r="CL6" s="52">
        <f t="shared" si="5"/>
        <v>26.46</v>
      </c>
      <c r="CM6" s="52">
        <f t="shared" si="5"/>
        <v>42.43</v>
      </c>
      <c r="CN6" s="52">
        <f t="shared" si="5"/>
        <v>43.12</v>
      </c>
      <c r="CO6" s="52">
        <f t="shared" si="5"/>
        <v>43.85</v>
      </c>
      <c r="CP6" s="52">
        <f t="shared" si="5"/>
        <v>44.05</v>
      </c>
      <c r="CQ6" s="52">
        <f t="shared" si="5"/>
        <v>45.51</v>
      </c>
      <c r="CR6" s="50" t="str">
        <f>IF(CR7="-","【-】","【"&amp;SUBSTITUTE(TEXT(CR7,"#,##0.00"),"-","△")&amp;"】")</f>
        <v>【55.21】</v>
      </c>
      <c r="CS6" s="52">
        <f t="shared" ref="CS6:DB6" si="6">CS7</f>
        <v>51.8</v>
      </c>
      <c r="CT6" s="52">
        <f>CT7</f>
        <v>51.8</v>
      </c>
      <c r="CU6" s="52">
        <f>CU7</f>
        <v>47.39</v>
      </c>
      <c r="CV6" s="52">
        <f>CV7</f>
        <v>48.23</v>
      </c>
      <c r="CW6" s="52">
        <f t="shared" si="6"/>
        <v>47.72</v>
      </c>
      <c r="CX6" s="52">
        <f t="shared" si="6"/>
        <v>61.07</v>
      </c>
      <c r="CY6" s="52">
        <f t="shared" si="6"/>
        <v>61.62</v>
      </c>
      <c r="CZ6" s="52">
        <f t="shared" si="6"/>
        <v>61.64</v>
      </c>
      <c r="DA6" s="52">
        <f t="shared" si="6"/>
        <v>61.85</v>
      </c>
      <c r="DB6" s="52">
        <f t="shared" si="6"/>
        <v>64.14</v>
      </c>
      <c r="DC6" s="50" t="str">
        <f>IF(DC7="-","【-】","【"&amp;SUBSTITUTE(TEXT(DC7,"#,##0.00"),"-","△")&amp;"】")</f>
        <v>【77.39】</v>
      </c>
      <c r="DD6" s="52">
        <f t="shared" ref="DD6:DM6" si="7">DD7</f>
        <v>25.98</v>
      </c>
      <c r="DE6" s="52">
        <f>DE7</f>
        <v>28.89</v>
      </c>
      <c r="DF6" s="52">
        <f>DF7</f>
        <v>31.9</v>
      </c>
      <c r="DG6" s="52">
        <f>DG7</f>
        <v>34.04</v>
      </c>
      <c r="DH6" s="52">
        <f t="shared" si="7"/>
        <v>37.32</v>
      </c>
      <c r="DI6" s="52">
        <f t="shared" si="7"/>
        <v>49.38</v>
      </c>
      <c r="DJ6" s="52">
        <f t="shared" si="7"/>
        <v>51.15</v>
      </c>
      <c r="DK6" s="52">
        <f t="shared" si="7"/>
        <v>52.15</v>
      </c>
      <c r="DL6" s="52">
        <f t="shared" si="7"/>
        <v>52.21</v>
      </c>
      <c r="DM6" s="52">
        <f t="shared" si="7"/>
        <v>54.51</v>
      </c>
      <c r="DN6" s="50" t="str">
        <f>IF(DN7="-","【-】","【"&amp;SUBSTITUTE(TEXT(DN7,"#,##0.00"),"-","△")&amp;"】")</f>
        <v>【59.23】</v>
      </c>
      <c r="DO6" s="52">
        <f t="shared" ref="DO6:DX6" si="8">DO7</f>
        <v>0</v>
      </c>
      <c r="DP6" s="52">
        <f>DP7</f>
        <v>0</v>
      </c>
      <c r="DQ6" s="52">
        <f>DQ7</f>
        <v>0</v>
      </c>
      <c r="DR6" s="52">
        <f>DR7</f>
        <v>0</v>
      </c>
      <c r="DS6" s="52">
        <f t="shared" si="8"/>
        <v>0</v>
      </c>
      <c r="DT6" s="52">
        <f t="shared" si="8"/>
        <v>14.92</v>
      </c>
      <c r="DU6" s="52">
        <f t="shared" si="8"/>
        <v>20.8</v>
      </c>
      <c r="DV6" s="52">
        <f t="shared" si="8"/>
        <v>29.43</v>
      </c>
      <c r="DW6" s="52">
        <f t="shared" si="8"/>
        <v>32.03</v>
      </c>
      <c r="DX6" s="52">
        <f t="shared" si="8"/>
        <v>36.58</v>
      </c>
      <c r="DY6" s="50" t="str">
        <f>IF(DY7="-","【-】","【"&amp;SUBSTITUTE(TEXT(DY7,"#,##0.00"),"-","△")&amp;"】")</f>
        <v>【47.77】</v>
      </c>
      <c r="DZ6" s="52">
        <f t="shared" ref="DZ6:EI6" si="9">DZ7</f>
        <v>0</v>
      </c>
      <c r="EA6" s="52">
        <f>EA7</f>
        <v>0</v>
      </c>
      <c r="EB6" s="52">
        <f>EB7</f>
        <v>0</v>
      </c>
      <c r="EC6" s="52">
        <f>EC7</f>
        <v>1.05</v>
      </c>
      <c r="ED6" s="52">
        <f t="shared" si="9"/>
        <v>0</v>
      </c>
      <c r="EE6" s="52">
        <f t="shared" si="9"/>
        <v>2.36</v>
      </c>
      <c r="EF6" s="52">
        <f t="shared" si="9"/>
        <v>0.11</v>
      </c>
      <c r="EG6" s="52">
        <f t="shared" si="9"/>
        <v>0.11</v>
      </c>
      <c r="EH6" s="52">
        <f t="shared" si="9"/>
        <v>0.11</v>
      </c>
      <c r="EI6" s="52">
        <f t="shared" si="9"/>
        <v>0.36</v>
      </c>
      <c r="EJ6" s="50" t="str">
        <f>IF(EJ7="-","【-】","【"&amp;SUBSTITUTE(TEXT(EJ7,"#,##0.00"),"-","△")&amp;"】")</f>
        <v>【0.34】</v>
      </c>
    </row>
    <row r="7" spans="1:140" s="53" customFormat="1" x14ac:dyDescent="0.15">
      <c r="A7"/>
      <c r="B7" s="54" t="s">
        <v>88</v>
      </c>
      <c r="C7" s="54" t="s">
        <v>89</v>
      </c>
      <c r="D7" s="54" t="s">
        <v>90</v>
      </c>
      <c r="E7" s="54" t="s">
        <v>91</v>
      </c>
      <c r="F7" s="54" t="s">
        <v>92</v>
      </c>
      <c r="G7" s="54" t="s">
        <v>93</v>
      </c>
      <c r="H7" s="54" t="s">
        <v>94</v>
      </c>
      <c r="I7" s="54" t="s">
        <v>95</v>
      </c>
      <c r="J7" s="54" t="s">
        <v>96</v>
      </c>
      <c r="K7" s="55">
        <v>25532</v>
      </c>
      <c r="L7" s="54" t="s">
        <v>97</v>
      </c>
      <c r="M7" s="55">
        <v>1</v>
      </c>
      <c r="N7" s="55">
        <v>6756</v>
      </c>
      <c r="O7" s="56" t="s">
        <v>98</v>
      </c>
      <c r="P7" s="56">
        <v>78.599999999999994</v>
      </c>
      <c r="Q7" s="55">
        <v>15</v>
      </c>
      <c r="R7" s="55">
        <v>12185</v>
      </c>
      <c r="S7" s="54" t="s">
        <v>99</v>
      </c>
      <c r="T7" s="57">
        <v>126.39</v>
      </c>
      <c r="U7" s="57">
        <v>125.78</v>
      </c>
      <c r="V7" s="57">
        <v>126.24</v>
      </c>
      <c r="W7" s="57">
        <v>117.33</v>
      </c>
      <c r="X7" s="57">
        <v>190.77</v>
      </c>
      <c r="Y7" s="57">
        <v>108.74</v>
      </c>
      <c r="Z7" s="57">
        <v>109.99</v>
      </c>
      <c r="AA7" s="57">
        <v>109.1</v>
      </c>
      <c r="AB7" s="57">
        <v>108.18</v>
      </c>
      <c r="AC7" s="58">
        <v>114.99</v>
      </c>
      <c r="AD7" s="57">
        <v>119.03</v>
      </c>
      <c r="AE7" s="57">
        <v>0</v>
      </c>
      <c r="AF7" s="57">
        <v>0</v>
      </c>
      <c r="AG7" s="57">
        <v>0</v>
      </c>
      <c r="AH7" s="57">
        <v>0</v>
      </c>
      <c r="AI7" s="57">
        <v>0</v>
      </c>
      <c r="AJ7" s="57">
        <v>86.84</v>
      </c>
      <c r="AK7" s="57">
        <v>83.56</v>
      </c>
      <c r="AL7" s="57">
        <v>82.78</v>
      </c>
      <c r="AM7" s="57">
        <v>79.27</v>
      </c>
      <c r="AN7" s="57">
        <v>75.56</v>
      </c>
      <c r="AO7" s="57">
        <v>25.49</v>
      </c>
      <c r="AP7" s="57">
        <v>285.10000000000002</v>
      </c>
      <c r="AQ7" s="57">
        <v>279.3</v>
      </c>
      <c r="AR7" s="57">
        <v>284.37</v>
      </c>
      <c r="AS7" s="57">
        <v>242.9</v>
      </c>
      <c r="AT7" s="57">
        <v>461.22</v>
      </c>
      <c r="AU7" s="57">
        <v>619</v>
      </c>
      <c r="AV7" s="57">
        <v>688.41</v>
      </c>
      <c r="AW7" s="57">
        <v>649.91999999999996</v>
      </c>
      <c r="AX7" s="57">
        <v>680.22</v>
      </c>
      <c r="AY7" s="57">
        <v>786.06</v>
      </c>
      <c r="AZ7" s="57">
        <v>420.52</v>
      </c>
      <c r="BA7" s="57">
        <v>1381.59</v>
      </c>
      <c r="BB7" s="57">
        <v>1247.1300000000001</v>
      </c>
      <c r="BC7" s="57">
        <v>1162.1400000000001</v>
      </c>
      <c r="BD7" s="57">
        <v>1031.95</v>
      </c>
      <c r="BE7" s="57">
        <v>919.04</v>
      </c>
      <c r="BF7" s="57">
        <v>552.4</v>
      </c>
      <c r="BG7" s="57">
        <v>505.25</v>
      </c>
      <c r="BH7" s="57">
        <v>531.53</v>
      </c>
      <c r="BI7" s="57">
        <v>504.73</v>
      </c>
      <c r="BJ7" s="57">
        <v>450.91</v>
      </c>
      <c r="BK7" s="57">
        <v>238.81</v>
      </c>
      <c r="BL7" s="57">
        <v>69.53</v>
      </c>
      <c r="BM7" s="57">
        <v>71.45</v>
      </c>
      <c r="BN7" s="57">
        <v>71.12</v>
      </c>
      <c r="BO7" s="57">
        <v>64.48</v>
      </c>
      <c r="BP7" s="57">
        <v>-204.38</v>
      </c>
      <c r="BQ7" s="57">
        <v>90.99</v>
      </c>
      <c r="BR7" s="57">
        <v>93.58</v>
      </c>
      <c r="BS7" s="57">
        <v>93.31</v>
      </c>
      <c r="BT7" s="57">
        <v>92.2</v>
      </c>
      <c r="BU7" s="57">
        <v>103.39</v>
      </c>
      <c r="BV7" s="57">
        <v>115</v>
      </c>
      <c r="BW7" s="57">
        <v>72.040000000000006</v>
      </c>
      <c r="BX7" s="57">
        <v>70.099999999999994</v>
      </c>
      <c r="BY7" s="57">
        <v>70.62</v>
      </c>
      <c r="BZ7" s="57">
        <v>77.959999999999994</v>
      </c>
      <c r="CA7" s="57">
        <v>-24.58</v>
      </c>
      <c r="CB7" s="57">
        <v>34.1</v>
      </c>
      <c r="CC7" s="57">
        <v>33.79</v>
      </c>
      <c r="CD7" s="57">
        <v>33.81</v>
      </c>
      <c r="CE7" s="57">
        <v>34.33</v>
      </c>
      <c r="CF7" s="57">
        <v>30.96</v>
      </c>
      <c r="CG7" s="57">
        <v>18.600000000000001</v>
      </c>
      <c r="CH7" s="57">
        <v>30.07</v>
      </c>
      <c r="CI7" s="57">
        <v>29.51</v>
      </c>
      <c r="CJ7" s="57">
        <v>27.24</v>
      </c>
      <c r="CK7" s="57">
        <v>26.89</v>
      </c>
      <c r="CL7" s="57">
        <v>26.46</v>
      </c>
      <c r="CM7" s="57">
        <v>42.43</v>
      </c>
      <c r="CN7" s="57">
        <v>43.12</v>
      </c>
      <c r="CO7" s="57">
        <v>43.85</v>
      </c>
      <c r="CP7" s="57">
        <v>44.05</v>
      </c>
      <c r="CQ7" s="57">
        <v>45.51</v>
      </c>
      <c r="CR7" s="57">
        <v>55.21</v>
      </c>
      <c r="CS7" s="57">
        <v>51.8</v>
      </c>
      <c r="CT7" s="57">
        <v>51.8</v>
      </c>
      <c r="CU7" s="57">
        <v>47.39</v>
      </c>
      <c r="CV7" s="57">
        <v>48.23</v>
      </c>
      <c r="CW7" s="57">
        <v>47.72</v>
      </c>
      <c r="CX7" s="57">
        <v>61.07</v>
      </c>
      <c r="CY7" s="57">
        <v>61.62</v>
      </c>
      <c r="CZ7" s="57">
        <v>61.64</v>
      </c>
      <c r="DA7" s="57">
        <v>61.85</v>
      </c>
      <c r="DB7" s="57">
        <v>64.14</v>
      </c>
      <c r="DC7" s="57">
        <v>77.39</v>
      </c>
      <c r="DD7" s="57">
        <v>25.98</v>
      </c>
      <c r="DE7" s="57">
        <v>28.89</v>
      </c>
      <c r="DF7" s="57">
        <v>31.9</v>
      </c>
      <c r="DG7" s="57">
        <v>34.04</v>
      </c>
      <c r="DH7" s="57">
        <v>37.32</v>
      </c>
      <c r="DI7" s="57">
        <v>49.38</v>
      </c>
      <c r="DJ7" s="57">
        <v>51.15</v>
      </c>
      <c r="DK7" s="57">
        <v>52.15</v>
      </c>
      <c r="DL7" s="57">
        <v>52.21</v>
      </c>
      <c r="DM7" s="57">
        <v>54.51</v>
      </c>
      <c r="DN7" s="57">
        <v>59.23</v>
      </c>
      <c r="DO7" s="57">
        <v>0</v>
      </c>
      <c r="DP7" s="57">
        <v>0</v>
      </c>
      <c r="DQ7" s="57">
        <v>0</v>
      </c>
      <c r="DR7" s="57">
        <v>0</v>
      </c>
      <c r="DS7" s="57">
        <v>0</v>
      </c>
      <c r="DT7" s="57">
        <v>14.92</v>
      </c>
      <c r="DU7" s="57">
        <v>20.8</v>
      </c>
      <c r="DV7" s="57">
        <v>29.43</v>
      </c>
      <c r="DW7" s="57">
        <v>32.03</v>
      </c>
      <c r="DX7" s="57">
        <v>36.58</v>
      </c>
      <c r="DY7" s="57">
        <v>47.77</v>
      </c>
      <c r="DZ7" s="57">
        <v>0</v>
      </c>
      <c r="EA7" s="57">
        <v>0</v>
      </c>
      <c r="EB7" s="57">
        <v>0</v>
      </c>
      <c r="EC7" s="57">
        <v>1.05</v>
      </c>
      <c r="ED7" s="57">
        <v>0</v>
      </c>
      <c r="EE7" s="57">
        <v>2.36</v>
      </c>
      <c r="EF7" s="57">
        <v>0.11</v>
      </c>
      <c r="EG7" s="57">
        <v>0.11</v>
      </c>
      <c r="EH7" s="57">
        <v>0.11</v>
      </c>
      <c r="EI7" s="57">
        <v>0.36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126.39</v>
      </c>
      <c r="V11" s="65">
        <f>IF(U6="-",NA(),U6)</f>
        <v>125.78</v>
      </c>
      <c r="W11" s="65">
        <f>IF(V6="-",NA(),V6)</f>
        <v>126.24</v>
      </c>
      <c r="X11" s="65">
        <f>IF(W6="-",NA(),W6)</f>
        <v>117.33</v>
      </c>
      <c r="Y11" s="65">
        <f>IF(X6="-",NA(),X6)</f>
        <v>190.77</v>
      </c>
      <c r="AE11" s="64" t="s">
        <v>23</v>
      </c>
      <c r="AF11" s="65">
        <f>IF(AE6="-",NA(),AE6)</f>
        <v>0</v>
      </c>
      <c r="AG11" s="65">
        <f>IF(AF6="-",NA(),AF6)</f>
        <v>0</v>
      </c>
      <c r="AH11" s="65">
        <f>IF(AG6="-",NA(),AG6)</f>
        <v>0</v>
      </c>
      <c r="AI11" s="65">
        <f>IF(AH6="-",NA(),AH6)</f>
        <v>0</v>
      </c>
      <c r="AJ11" s="65">
        <f>IF(AI6="-",NA(),AI6)</f>
        <v>0</v>
      </c>
      <c r="AP11" s="64" t="s">
        <v>23</v>
      </c>
      <c r="AQ11" s="65">
        <f>IF(AP6="-",NA(),AP6)</f>
        <v>285.10000000000002</v>
      </c>
      <c r="AR11" s="65">
        <f>IF(AQ6="-",NA(),AQ6)</f>
        <v>279.3</v>
      </c>
      <c r="AS11" s="65">
        <f>IF(AR6="-",NA(),AR6)</f>
        <v>284.37</v>
      </c>
      <c r="AT11" s="65">
        <f>IF(AS6="-",NA(),AS6)</f>
        <v>242.9</v>
      </c>
      <c r="AU11" s="65">
        <f>IF(AT6="-",NA(),AT6)</f>
        <v>461.22</v>
      </c>
      <c r="BA11" s="64" t="s">
        <v>23</v>
      </c>
      <c r="BB11" s="65">
        <f>IF(BA6="-",NA(),BA6)</f>
        <v>1381.59</v>
      </c>
      <c r="BC11" s="65">
        <f>IF(BB6="-",NA(),BB6)</f>
        <v>1247.1300000000001</v>
      </c>
      <c r="BD11" s="65">
        <f>IF(BC6="-",NA(),BC6)</f>
        <v>1162.1400000000001</v>
      </c>
      <c r="BE11" s="65">
        <f>IF(BD6="-",NA(),BD6)</f>
        <v>1031.95</v>
      </c>
      <c r="BF11" s="65">
        <f>IF(BE6="-",NA(),BE6)</f>
        <v>919.04</v>
      </c>
      <c r="BL11" s="64" t="s">
        <v>23</v>
      </c>
      <c r="BM11" s="65">
        <f>IF(BL6="-",NA(),BL6)</f>
        <v>69.53</v>
      </c>
      <c r="BN11" s="65">
        <f>IF(BM6="-",NA(),BM6)</f>
        <v>71.45</v>
      </c>
      <c r="BO11" s="65">
        <f>IF(BN6="-",NA(),BN6)</f>
        <v>71.12</v>
      </c>
      <c r="BP11" s="65">
        <f>IF(BO6="-",NA(),BO6)</f>
        <v>64.48</v>
      </c>
      <c r="BQ11" s="65">
        <f>IF(BP6="-",NA(),BP6)</f>
        <v>-204.38</v>
      </c>
      <c r="BW11" s="64" t="s">
        <v>23</v>
      </c>
      <c r="BX11" s="65">
        <f>IF(BW6="-",NA(),BW6)</f>
        <v>72.040000000000006</v>
      </c>
      <c r="BY11" s="65">
        <f>IF(BX6="-",NA(),BX6)</f>
        <v>70.099999999999994</v>
      </c>
      <c r="BZ11" s="65">
        <f>IF(BY6="-",NA(),BY6)</f>
        <v>70.62</v>
      </c>
      <c r="CA11" s="65">
        <f>IF(BZ6="-",NA(),BZ6)</f>
        <v>77.959999999999994</v>
      </c>
      <c r="CB11" s="65">
        <f>IF(CA6="-",NA(),CA6)</f>
        <v>-24.58</v>
      </c>
      <c r="CH11" s="64" t="s">
        <v>23</v>
      </c>
      <c r="CI11" s="65">
        <f>IF(CH6="-",NA(),CH6)</f>
        <v>30.07</v>
      </c>
      <c r="CJ11" s="65">
        <f>IF(CI6="-",NA(),CI6)</f>
        <v>29.51</v>
      </c>
      <c r="CK11" s="65">
        <f>IF(CJ6="-",NA(),CJ6)</f>
        <v>27.24</v>
      </c>
      <c r="CL11" s="65">
        <f>IF(CK6="-",NA(),CK6)</f>
        <v>26.89</v>
      </c>
      <c r="CM11" s="65">
        <f>IF(CL6="-",NA(),CL6)</f>
        <v>26.46</v>
      </c>
      <c r="CS11" s="64" t="s">
        <v>23</v>
      </c>
      <c r="CT11" s="65">
        <f>IF(CS6="-",NA(),CS6)</f>
        <v>51.8</v>
      </c>
      <c r="CU11" s="65">
        <f>IF(CT6="-",NA(),CT6)</f>
        <v>51.8</v>
      </c>
      <c r="CV11" s="65">
        <f>IF(CU6="-",NA(),CU6)</f>
        <v>47.39</v>
      </c>
      <c r="CW11" s="65">
        <f>IF(CV6="-",NA(),CV6)</f>
        <v>48.23</v>
      </c>
      <c r="CX11" s="65">
        <f>IF(CW6="-",NA(),CW6)</f>
        <v>47.72</v>
      </c>
      <c r="DD11" s="64" t="s">
        <v>23</v>
      </c>
      <c r="DE11" s="65">
        <f>IF(DD6="-",NA(),DD6)</f>
        <v>25.98</v>
      </c>
      <c r="DF11" s="65">
        <f>IF(DE6="-",NA(),DE6)</f>
        <v>28.89</v>
      </c>
      <c r="DG11" s="65">
        <f>IF(DF6="-",NA(),DF6)</f>
        <v>31.9</v>
      </c>
      <c r="DH11" s="65">
        <f>IF(DG6="-",NA(),DG6)</f>
        <v>34.04</v>
      </c>
      <c r="DI11" s="65">
        <f>IF(DH6="-",NA(),DH6)</f>
        <v>37.32</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1.05</v>
      </c>
      <c r="EE11" s="65">
        <f>IF(ED6="-",NA(),ED6)</f>
        <v>0</v>
      </c>
    </row>
    <row r="12" spans="1:140" x14ac:dyDescent="0.15">
      <c r="T12" s="64" t="s">
        <v>24</v>
      </c>
      <c r="U12" s="65">
        <f>IF(Y6="-",NA(),Y6)</f>
        <v>108.74</v>
      </c>
      <c r="V12" s="65">
        <f>IF(Z6="-",NA(),Z6)</f>
        <v>109.99</v>
      </c>
      <c r="W12" s="65">
        <f>IF(AA6="-",NA(),AA6)</f>
        <v>109.1</v>
      </c>
      <c r="X12" s="65">
        <f>IF(AB6="-",NA(),AB6)</f>
        <v>108.18</v>
      </c>
      <c r="Y12" s="65">
        <f>IF(AC6="-",NA(),AC6)</f>
        <v>114.99</v>
      </c>
      <c r="AE12" s="64" t="s">
        <v>24</v>
      </c>
      <c r="AF12" s="65">
        <f>IF(AJ6="-",NA(),AJ6)</f>
        <v>86.84</v>
      </c>
      <c r="AG12" s="65">
        <f t="shared" ref="AG12:AJ12" si="10">IF(AK6="-",NA(),AK6)</f>
        <v>83.56</v>
      </c>
      <c r="AH12" s="65">
        <f t="shared" si="10"/>
        <v>82.78</v>
      </c>
      <c r="AI12" s="65">
        <f t="shared" si="10"/>
        <v>79.27</v>
      </c>
      <c r="AJ12" s="65">
        <f t="shared" si="10"/>
        <v>75.56</v>
      </c>
      <c r="AP12" s="64" t="s">
        <v>24</v>
      </c>
      <c r="AQ12" s="65">
        <f>IF(AU6="-",NA(),AU6)</f>
        <v>619</v>
      </c>
      <c r="AR12" s="65">
        <f t="shared" ref="AR12:AU12" si="11">IF(AV6="-",NA(),AV6)</f>
        <v>688.41</v>
      </c>
      <c r="AS12" s="65">
        <f t="shared" si="11"/>
        <v>649.91999999999996</v>
      </c>
      <c r="AT12" s="65">
        <f t="shared" si="11"/>
        <v>680.22</v>
      </c>
      <c r="AU12" s="65">
        <f t="shared" si="11"/>
        <v>786.06</v>
      </c>
      <c r="BA12" s="64" t="s">
        <v>24</v>
      </c>
      <c r="BB12" s="65">
        <f>IF(BF6="-",NA(),BF6)</f>
        <v>552.4</v>
      </c>
      <c r="BC12" s="65">
        <f t="shared" ref="BC12:BF12" si="12">IF(BG6="-",NA(),BG6)</f>
        <v>505.25</v>
      </c>
      <c r="BD12" s="65">
        <f t="shared" si="12"/>
        <v>531.53</v>
      </c>
      <c r="BE12" s="65">
        <f t="shared" si="12"/>
        <v>504.73</v>
      </c>
      <c r="BF12" s="65">
        <f t="shared" si="12"/>
        <v>450.91</v>
      </c>
      <c r="BL12" s="64" t="s">
        <v>24</v>
      </c>
      <c r="BM12" s="65">
        <f>IF(BQ6="-",NA(),BQ6)</f>
        <v>90.99</v>
      </c>
      <c r="BN12" s="65">
        <f t="shared" ref="BN12:BQ12" si="13">IF(BR6="-",NA(),BR6)</f>
        <v>93.58</v>
      </c>
      <c r="BO12" s="65">
        <f t="shared" si="13"/>
        <v>93.31</v>
      </c>
      <c r="BP12" s="65">
        <f t="shared" si="13"/>
        <v>92.2</v>
      </c>
      <c r="BQ12" s="65">
        <f t="shared" si="13"/>
        <v>103.39</v>
      </c>
      <c r="BW12" s="64" t="s">
        <v>24</v>
      </c>
      <c r="BX12" s="65">
        <f>IF(CB6="-",NA(),CB6)</f>
        <v>34.1</v>
      </c>
      <c r="BY12" s="65">
        <f t="shared" ref="BY12:CB12" si="14">IF(CC6="-",NA(),CC6)</f>
        <v>33.79</v>
      </c>
      <c r="BZ12" s="65">
        <f t="shared" si="14"/>
        <v>33.81</v>
      </c>
      <c r="CA12" s="65">
        <f t="shared" si="14"/>
        <v>34.33</v>
      </c>
      <c r="CB12" s="65">
        <f t="shared" si="14"/>
        <v>30.96</v>
      </c>
      <c r="CH12" s="64" t="s">
        <v>24</v>
      </c>
      <c r="CI12" s="65">
        <f>IF(CM6="-",NA(),CM6)</f>
        <v>42.43</v>
      </c>
      <c r="CJ12" s="65">
        <f t="shared" ref="CJ12:CM12" si="15">IF(CN6="-",NA(),CN6)</f>
        <v>43.12</v>
      </c>
      <c r="CK12" s="65">
        <f t="shared" si="15"/>
        <v>43.85</v>
      </c>
      <c r="CL12" s="65">
        <f t="shared" si="15"/>
        <v>44.05</v>
      </c>
      <c r="CM12" s="65">
        <f t="shared" si="15"/>
        <v>45.51</v>
      </c>
      <c r="CS12" s="64" t="s">
        <v>24</v>
      </c>
      <c r="CT12" s="65">
        <f>IF(CX6="-",NA(),CX6)</f>
        <v>61.07</v>
      </c>
      <c r="CU12" s="65">
        <f t="shared" ref="CU12:CX12" si="16">IF(CY6="-",NA(),CY6)</f>
        <v>61.62</v>
      </c>
      <c r="CV12" s="65">
        <f t="shared" si="16"/>
        <v>61.64</v>
      </c>
      <c r="CW12" s="65">
        <f t="shared" si="16"/>
        <v>61.85</v>
      </c>
      <c r="CX12" s="65">
        <f t="shared" si="16"/>
        <v>64.14</v>
      </c>
      <c r="DD12" s="64" t="s">
        <v>24</v>
      </c>
      <c r="DE12" s="65">
        <f>IF(DI6="-",NA(),DI6)</f>
        <v>49.38</v>
      </c>
      <c r="DF12" s="65">
        <f t="shared" ref="DF12:DI12" si="17">IF(DJ6="-",NA(),DJ6)</f>
        <v>51.15</v>
      </c>
      <c r="DG12" s="65">
        <f t="shared" si="17"/>
        <v>52.15</v>
      </c>
      <c r="DH12" s="65">
        <f t="shared" si="17"/>
        <v>52.21</v>
      </c>
      <c r="DI12" s="65">
        <f t="shared" si="17"/>
        <v>54.51</v>
      </c>
      <c r="DO12" s="64" t="s">
        <v>24</v>
      </c>
      <c r="DP12" s="65">
        <f>IF(DT6="-",NA(),DT6)</f>
        <v>14.92</v>
      </c>
      <c r="DQ12" s="65">
        <f t="shared" ref="DQ12:DT12" si="18">IF(DU6="-",NA(),DU6)</f>
        <v>20.8</v>
      </c>
      <c r="DR12" s="65">
        <f t="shared" si="18"/>
        <v>29.43</v>
      </c>
      <c r="DS12" s="65">
        <f t="shared" si="18"/>
        <v>32.03</v>
      </c>
      <c r="DT12" s="65">
        <f t="shared" si="18"/>
        <v>36.58</v>
      </c>
      <c r="DZ12" s="64" t="s">
        <v>24</v>
      </c>
      <c r="EA12" s="65">
        <f>IF(EE6="-",NA(),EE6)</f>
        <v>2.36</v>
      </c>
      <c r="EB12" s="65">
        <f t="shared" ref="EB12:EE12" si="19">IF(EF6="-",NA(),EF6)</f>
        <v>0.11</v>
      </c>
      <c r="EC12" s="65">
        <f t="shared" si="19"/>
        <v>0.11</v>
      </c>
      <c r="ED12" s="65">
        <f t="shared" si="19"/>
        <v>0.11</v>
      </c>
      <c r="EE12" s="65">
        <f t="shared" si="19"/>
        <v>0.36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