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7yyHeEt8y/kblsiCk+wiB6C9aMuW3xZFVmogsZEEtXk9kUn8HjlSOg8fjYNp/y5I1OO6F2RGBWj8yLInnXi4w==" workbookSaltValue="foFB2x88l/wXgYMCAkBjx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<sst xmlns="http://schemas.openxmlformats.org/spreadsheetml/2006/main" count="236" uniqueCount="121">
  <si>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</si>
  <si>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</si>
  <si>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</si>
  <si>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</si>
  <si>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</si>
  <si>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</si>
  <si>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</si>
  <si>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</si>
  <si>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</si>
  <si>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</si>
  <si>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</si>
  <si>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</si>
  <si>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</si>
  <si>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</si>
  <si>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</si>
  <si>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</si>
  <si>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</si>
  <si>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</si>
  <si>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</si>
  <si>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</si>
  <si>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</si>
  <si>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</si>
  <si>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</si>
  <si>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</si>
  <si>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</si>
  <si>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</si>
  <si>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</si>
  <si>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</si>
  <si>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</si>
  <si>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</si>
  <si>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</si>
  <si>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</si>
  <si>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</si>
  <si>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</si>
  <si>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</si>
  <si>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</si>
  <si>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</si>
  <si>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</si>
  <si>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</si>
  <si>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</si>
  <si>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</si>
  <si>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</si>
  <si>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</si>
  <si>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</si>
  <si>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</si>
  <si>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</si>
  <si>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</si>
  <si>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</si>
  <si>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</si>
  <si>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</si>
  <si>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</si>
  <si>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</si>
  <si>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</si>
  <si>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</si>
  <si>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</si>
  <si>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</si>
  <si>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</si>
  <si>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</si>
  <si>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</si>
  <si>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</si>
  <si>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</si>
  <si>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</si>
  <si>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</si>
  <si>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</si>
  <si>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</si>
  <si>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</si>
  <si>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</si>
  <si>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</si>
  <si>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</si>
  <si>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</si>
  <si>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</si>
  <si>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</si>
  <si>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</si>
  <si>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</si>
  <si>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</si>
  <si>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</si>
  <si>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</si>
  <si>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</si>
  <si>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</si>
  <si>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</si>
  <si>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</si>
  <si>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</si>
  <si>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</si>
  <si>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</si>
  <si>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</si>
  <si>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</si>
  <si>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</si>
  <si>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</si>
  <si>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</si>
  <si>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</si>
  <si>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</si>
  <si>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</si>
  <si>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</si>
  <si>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</si>
  <si>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</si>
  <si>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</si>
  <si>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</si>
  <si>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</si>
  <si>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</si>
  <si>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</si>
  <si>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</si>
  <si>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</si>
  <si>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</si>
  <si>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</si>
  <si>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</si>
  <si>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</si>
  <si>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</si>
  <si>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</si>
  <si>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</si>
  <si>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</si>
  <si>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</si>
  <si>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</si>
  <si>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</si>
  <si>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</si>
  <si>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</si>
  <si>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</si>
  <si>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</si>
  <si>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</si>
  <si>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当町の農業集落排水事業については、福田地区・真弓地区・今泉地区の3地区全ての面整備が完了し、接続率については、令和元年度末で処理区域内人口1,001人に対し930人が接続しており92.9%である。
　収益的収支比率については、令和元年度末で110.69%であり、単年度の収支は黒字となっている。地方債償還金について、一般会計からの繰り入れに依存している状況であるため経常収益改善等の必要がある。
　経費回収率については、類似団体平均値と比較して低い数値となっているため適正な使用料収入の確保及び汚水処理費の削減が必要である。
　汚水処理原価については、類似団体平均値と比較して高い数値となっているため、効率的な汚水処理を実施し維持管理費の削減や接続率の向上による有収水量増加等の必要がある。
　施設利用率については、類似団体平均値と比較して高い数値となっているが今後も施設の利用状況の改善に努める。
　水洗化率については、類似団体平均値と比較して高い数値となっているが、今後も水洗化率向上の取組に努める。</t>
    <rPh sb="56" eb="58">
      <t>レイワ</t>
    </rPh>
    <rPh sb="58" eb="59">
      <t>ガン</t>
    </rPh>
    <rPh sb="114" eb="116">
      <t>レイワ</t>
    </rPh>
    <rPh sb="116" eb="117">
      <t>ガン</t>
    </rPh>
    <rPh sb="223" eb="224">
      <t>ヒク</t>
    </rPh>
    <rPh sb="225" eb="227">
      <t>スウチ</t>
    </rPh>
    <rPh sb="235" eb="237">
      <t>テキセイ</t>
    </rPh>
    <rPh sb="257" eb="259">
      <t>ヒツヨウ</t>
    </rPh>
    <rPh sb="289" eb="290">
      <t>タカ</t>
    </rPh>
    <rPh sb="323" eb="325">
      <t>セツゾク</t>
    </rPh>
    <rPh sb="325" eb="326">
      <t>リツ</t>
    </rPh>
    <rPh sb="327" eb="329">
      <t>コウジョウ</t>
    </rPh>
    <rPh sb="338" eb="339">
      <t>トウ</t>
    </rPh>
    <rPh sb="340" eb="342">
      <t>ヒツヨウ</t>
    </rPh>
    <phoneticPr fontId="4"/>
  </si>
  <si>
    <t xml:space="preserve"> 当町の農業集落排水事業については、平成12年に供用開始をしている。
　当町の施設については、毎年点検を行い、必要に応じて修繕改修を行っているが、管渠の更新・老朽化対策の実施状況については、標準耐用年数が50年であるため管渠の改善は現在は、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rPh sb="61" eb="63">
      <t>シュウゼン</t>
    </rPh>
    <rPh sb="63" eb="65">
      <t>カイシュウ</t>
    </rPh>
    <rPh sb="95" eb="97">
      <t>ヒョウジュン</t>
    </rPh>
    <rPh sb="97" eb="99">
      <t>タイヨウ</t>
    </rPh>
    <rPh sb="99" eb="101">
      <t>ネンスウ</t>
    </rPh>
    <rPh sb="104" eb="105">
      <t>ネン</t>
    </rPh>
    <phoneticPr fontId="4"/>
  </si>
  <si>
    <t xml:space="preserve"> 当町の農業集落排水事業については、福田地区については、新築による接続人口の増など使用料の増が見込まれる地区がある一方、今泉地区においては、東日本大震災の津波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とともに、さらなる包括的民間委託の活用や、使用料で賄えるよう経営改善に向けた取組に努める必要がある。</t>
    <rPh sb="77" eb="79">
      <t>ツナミ</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</si>
</sst>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2C-4B01-9CC5-F4EACDCA22D5}"/>
            </c:ext>
          </c:extLst>
        </c:ser>
        <c:dLbls>
          <c:showLegendKey val="0"/>
          <c:showVal val="0"/>
          <c:showCatName val="0"/>
          <c:showSerName val="0"/>
          <c:showPercent val="0"/>
          <c:showBubbleSize val="0"/>
        </c:dLbls>
        <c:gapWidth val="150"/>
        <c:axId val="31048832"/>
        <c:axId val="3105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202C-4B01-9CC5-F4EACDCA22D5}"/>
            </c:ext>
          </c:extLst>
        </c:ser>
        <c:dLbls>
          <c:showLegendKey val="0"/>
          <c:showVal val="0"/>
          <c:showCatName val="0"/>
          <c:showSerName val="0"/>
          <c:showPercent val="0"/>
          <c:showBubbleSize val="0"/>
        </c:dLbls>
        <c:marker val="1"/>
        <c:smooth val="0"/>
        <c:axId val="31048832"/>
        <c:axId val="31051136"/>
      </c:lineChart>
      <c:dateAx>
        <c:axId val="31048832"/>
        <c:scaling>
          <c:orientation val="minMax"/>
        </c:scaling>
        <c:delete val="1"/>
        <c:axPos val="b"/>
        <c:numFmt formatCode="&quot;H&quot;yy" sourceLinked="1"/>
        <c:majorTickMark val="none"/>
        <c:minorTickMark val="none"/>
        <c:tickLblPos val="none"/>
        <c:crossAx val="31051136"/>
        <c:crosses val="autoZero"/>
        <c:auto val="1"/>
        <c:lblOffset val="100"/>
        <c:baseTimeUnit val="years"/>
      </c:dateAx>
      <c:valAx>
        <c:axId val="3105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63.85</c:v>
                </c:pt>
                <c:pt idx="1">
                  <c:v>64.38</c:v>
                </c:pt>
                <c:pt idx="2">
                  <c:v>61.74</c:v>
                </c:pt>
                <c:pt idx="3">
                  <c:v>61.48</c:v>
                </c:pt>
                <c:pt idx="4">
                  <c:v>58.58</c:v>
                </c:pt>
              </c:numCache>
            </c:numRef>
          </c:val>
          <c:extLst xmlns:c16r2="http://schemas.microsoft.com/office/drawing/2015/06/chart">
            <c:ext xmlns:c16="http://schemas.microsoft.com/office/drawing/2014/chart" uri="{C3380CC4-5D6E-409C-BE32-E72D297353CC}">
              <c16:uniqueId val="{00000000-6615-4ADD-B826-2FC22AABBB51}"/>
            </c:ext>
          </c:extLst>
        </c:ser>
        <c:dLbls>
          <c:showLegendKey val="0"/>
          <c:showVal val="0"/>
          <c:showCatName val="0"/>
          <c:showSerName val="0"/>
          <c:showPercent val="0"/>
          <c:showBubbleSize val="0"/>
        </c:dLbls>
        <c:gapWidth val="150"/>
        <c:axId val="113257472"/>
        <c:axId val="11745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6615-4ADD-B826-2FC22AABBB51}"/>
            </c:ext>
          </c:extLst>
        </c:ser>
        <c:dLbls>
          <c:showLegendKey val="0"/>
          <c:showVal val="0"/>
          <c:showCatName val="0"/>
          <c:showSerName val="0"/>
          <c:showPercent val="0"/>
          <c:showBubbleSize val="0"/>
        </c:dLbls>
        <c:marker val="1"/>
        <c:smooth val="0"/>
        <c:axId val="113257472"/>
        <c:axId val="117450240"/>
      </c:lineChart>
      <c:dateAx>
        <c:axId val="113257472"/>
        <c:scaling>
          <c:orientation val="minMax"/>
        </c:scaling>
        <c:delete val="1"/>
        <c:axPos val="b"/>
        <c:numFmt formatCode="&quot;H&quot;yy" sourceLinked="1"/>
        <c:majorTickMark val="none"/>
        <c:minorTickMark val="none"/>
        <c:tickLblPos val="none"/>
        <c:crossAx val="117450240"/>
        <c:crosses val="autoZero"/>
        <c:auto val="1"/>
        <c:lblOffset val="100"/>
        <c:baseTimeUnit val="years"/>
      </c:dateAx>
      <c:valAx>
        <c:axId val="11745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90.5</c:v>
                </c:pt>
                <c:pt idx="1">
                  <c:v>91.54</c:v>
                </c:pt>
                <c:pt idx="2">
                  <c:v>92.16</c:v>
                </c:pt>
                <c:pt idx="3">
                  <c:v>92.41</c:v>
                </c:pt>
                <c:pt idx="4">
                  <c:v>92.91</c:v>
                </c:pt>
              </c:numCache>
            </c:numRef>
          </c:val>
          <c:extLst xmlns:c16r2="http://schemas.microsoft.com/office/drawing/2015/06/chart">
            <c:ext xmlns:c16="http://schemas.microsoft.com/office/drawing/2014/chart" uri="{C3380CC4-5D6E-409C-BE32-E72D297353CC}">
              <c16:uniqueId val="{00000000-B7E0-4333-8CFB-983F840F5BF2}"/>
            </c:ext>
          </c:extLst>
        </c:ser>
        <c:dLbls>
          <c:showLegendKey val="0"/>
          <c:showVal val="0"/>
          <c:showCatName val="0"/>
          <c:showSerName val="0"/>
          <c:showPercent val="0"/>
          <c:showBubbleSize val="0"/>
        </c:dLbls>
        <c:gapWidth val="150"/>
        <c:axId val="30587520"/>
        <c:axId val="3059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B7E0-4333-8CFB-983F840F5BF2}"/>
            </c:ext>
          </c:extLst>
        </c:ser>
        <c:dLbls>
          <c:showLegendKey val="0"/>
          <c:showVal val="0"/>
          <c:showCatName val="0"/>
          <c:showSerName val="0"/>
          <c:showPercent val="0"/>
          <c:showBubbleSize val="0"/>
        </c:dLbls>
        <c:marker val="1"/>
        <c:smooth val="0"/>
        <c:axId val="30587520"/>
        <c:axId val="30593792"/>
      </c:lineChart>
      <c:dateAx>
        <c:axId val="30587520"/>
        <c:scaling>
          <c:orientation val="minMax"/>
        </c:scaling>
        <c:delete val="1"/>
        <c:axPos val="b"/>
        <c:numFmt formatCode="&quot;H&quot;yy" sourceLinked="1"/>
        <c:majorTickMark val="none"/>
        <c:minorTickMark val="none"/>
        <c:tickLblPos val="none"/>
        <c:crossAx val="30593792"/>
        <c:crosses val="autoZero"/>
        <c:auto val="1"/>
        <c:lblOffset val="100"/>
        <c:baseTimeUnit val="years"/>
      </c:dateAx>
      <c:valAx>
        <c:axId val="3059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49.21</c:v>
                </c:pt>
                <c:pt idx="1">
                  <c:v>78.290000000000006</c:v>
                </c:pt>
                <c:pt idx="2">
                  <c:v>113.07</c:v>
                </c:pt>
                <c:pt idx="3">
                  <c:v>101.84</c:v>
                </c:pt>
                <c:pt idx="4">
                  <c:v>110.69</c:v>
                </c:pt>
              </c:numCache>
            </c:numRef>
          </c:val>
          <c:extLst xmlns:c16r2="http://schemas.microsoft.com/office/drawing/2015/06/chart">
            <c:ext xmlns:c16="http://schemas.microsoft.com/office/drawing/2014/chart" uri="{C3380CC4-5D6E-409C-BE32-E72D297353CC}">
              <c16:uniqueId val="{00000000-2DD6-42E0-B1DE-E9AEBE19485D}"/>
            </c:ext>
          </c:extLst>
        </c:ser>
        <c:dLbls>
          <c:showLegendKey val="0"/>
          <c:showVal val="0"/>
          <c:showCatName val="0"/>
          <c:showSerName val="0"/>
          <c:showPercent val="0"/>
          <c:showBubbleSize val="0"/>
        </c:dLbls>
        <c:gapWidth val="150"/>
        <c:axId val="31064448"/>
        <c:axId val="3106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D6-42E0-B1DE-E9AEBE19485D}"/>
            </c:ext>
          </c:extLst>
        </c:ser>
        <c:dLbls>
          <c:showLegendKey val="0"/>
          <c:showVal val="0"/>
          <c:showCatName val="0"/>
          <c:showSerName val="0"/>
          <c:showPercent val="0"/>
          <c:showBubbleSize val="0"/>
        </c:dLbls>
        <c:marker val="1"/>
        <c:smooth val="0"/>
        <c:axId val="31064448"/>
        <c:axId val="31066752"/>
      </c:lineChart>
      <c:dateAx>
        <c:axId val="31064448"/>
        <c:scaling>
          <c:orientation val="minMax"/>
        </c:scaling>
        <c:delete val="1"/>
        <c:axPos val="b"/>
        <c:numFmt formatCode="&quot;H&quot;yy" sourceLinked="1"/>
        <c:majorTickMark val="none"/>
        <c:minorTickMark val="none"/>
        <c:tickLblPos val="none"/>
        <c:crossAx val="31066752"/>
        <c:crosses val="autoZero"/>
        <c:auto val="1"/>
        <c:lblOffset val="100"/>
        <c:baseTimeUnit val="years"/>
      </c:dateAx>
      <c:valAx>
        <c:axId val="310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8C-44C6-A65A-8A5D979DB158}"/>
            </c:ext>
          </c:extLst>
        </c:ser>
        <c:dLbls>
          <c:showLegendKey val="0"/>
          <c:showVal val="0"/>
          <c:showCatName val="0"/>
          <c:showSerName val="0"/>
          <c:showPercent val="0"/>
          <c:showBubbleSize val="0"/>
        </c:dLbls>
        <c:gapWidth val="150"/>
        <c:axId val="31326208"/>
        <c:axId val="313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8C-44C6-A65A-8A5D979DB158}"/>
            </c:ext>
          </c:extLst>
        </c:ser>
        <c:dLbls>
          <c:showLegendKey val="0"/>
          <c:showVal val="0"/>
          <c:showCatName val="0"/>
          <c:showSerName val="0"/>
          <c:showPercent val="0"/>
          <c:showBubbleSize val="0"/>
        </c:dLbls>
        <c:marker val="1"/>
        <c:smooth val="0"/>
        <c:axId val="31326208"/>
        <c:axId val="31328512"/>
      </c:lineChart>
      <c:dateAx>
        <c:axId val="31326208"/>
        <c:scaling>
          <c:orientation val="minMax"/>
        </c:scaling>
        <c:delete val="1"/>
        <c:axPos val="b"/>
        <c:numFmt formatCode="&quot;H&quot;yy" sourceLinked="1"/>
        <c:majorTickMark val="none"/>
        <c:minorTickMark val="none"/>
        <c:tickLblPos val="none"/>
        <c:crossAx val="31328512"/>
        <c:crosses val="autoZero"/>
        <c:auto val="1"/>
        <c:lblOffset val="100"/>
        <c:baseTimeUnit val="years"/>
      </c:dateAx>
      <c:valAx>
        <c:axId val="313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C8-434C-9521-B00A5389B002}"/>
            </c:ext>
          </c:extLst>
        </c:ser>
        <c:dLbls>
          <c:showLegendKey val="0"/>
          <c:showVal val="0"/>
          <c:showCatName val="0"/>
          <c:showSerName val="0"/>
          <c:showPercent val="0"/>
          <c:showBubbleSize val="0"/>
        </c:dLbls>
        <c:gapWidth val="150"/>
        <c:axId val="32463488"/>
        <c:axId val="327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C8-434C-9521-B00A5389B002}"/>
            </c:ext>
          </c:extLst>
        </c:ser>
        <c:dLbls>
          <c:showLegendKey val="0"/>
          <c:showVal val="0"/>
          <c:showCatName val="0"/>
          <c:showSerName val="0"/>
          <c:showPercent val="0"/>
          <c:showBubbleSize val="0"/>
        </c:dLbls>
        <c:marker val="1"/>
        <c:smooth val="0"/>
        <c:axId val="32463488"/>
        <c:axId val="32793728"/>
      </c:lineChart>
      <c:dateAx>
        <c:axId val="32463488"/>
        <c:scaling>
          <c:orientation val="minMax"/>
        </c:scaling>
        <c:delete val="1"/>
        <c:axPos val="b"/>
        <c:numFmt formatCode="&quot;H&quot;yy" sourceLinked="1"/>
        <c:majorTickMark val="none"/>
        <c:minorTickMark val="none"/>
        <c:tickLblPos val="none"/>
        <c:crossAx val="32793728"/>
        <c:crosses val="autoZero"/>
        <c:auto val="1"/>
        <c:lblOffset val="100"/>
        <c:baseTimeUnit val="years"/>
      </c:dateAx>
      <c:valAx>
        <c:axId val="327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1F-4E87-85BA-0FE8D6C28F5E}"/>
            </c:ext>
          </c:extLst>
        </c:ser>
        <c:dLbls>
          <c:showLegendKey val="0"/>
          <c:showVal val="0"/>
          <c:showCatName val="0"/>
          <c:showSerName val="0"/>
          <c:showPercent val="0"/>
          <c:showBubbleSize val="0"/>
        </c:dLbls>
        <c:gapWidth val="150"/>
        <c:axId val="48757760"/>
        <c:axId val="503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1F-4E87-85BA-0FE8D6C28F5E}"/>
            </c:ext>
          </c:extLst>
        </c:ser>
        <c:dLbls>
          <c:showLegendKey val="0"/>
          <c:showVal val="0"/>
          <c:showCatName val="0"/>
          <c:showSerName val="0"/>
          <c:showPercent val="0"/>
          <c:showBubbleSize val="0"/>
        </c:dLbls>
        <c:marker val="1"/>
        <c:smooth val="0"/>
        <c:axId val="48757760"/>
        <c:axId val="50332800"/>
      </c:lineChart>
      <c:dateAx>
        <c:axId val="48757760"/>
        <c:scaling>
          <c:orientation val="minMax"/>
        </c:scaling>
        <c:delete val="1"/>
        <c:axPos val="b"/>
        <c:numFmt formatCode="&quot;H&quot;yy" sourceLinked="1"/>
        <c:majorTickMark val="none"/>
        <c:minorTickMark val="none"/>
        <c:tickLblPos val="none"/>
        <c:crossAx val="50332800"/>
        <c:crosses val="autoZero"/>
        <c:auto val="1"/>
        <c:lblOffset val="100"/>
        <c:baseTimeUnit val="years"/>
      </c:dateAx>
      <c:valAx>
        <c:axId val="503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9E-434F-999B-636187B4BD11}"/>
            </c:ext>
          </c:extLst>
        </c:ser>
        <c:dLbls>
          <c:showLegendKey val="0"/>
          <c:showVal val="0"/>
          <c:showCatName val="0"/>
          <c:showSerName val="0"/>
          <c:showPercent val="0"/>
          <c:showBubbleSize val="0"/>
        </c:dLbls>
        <c:gapWidth val="150"/>
        <c:axId val="65083648"/>
        <c:axId val="662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9E-434F-999B-636187B4BD11}"/>
            </c:ext>
          </c:extLst>
        </c:ser>
        <c:dLbls>
          <c:showLegendKey val="0"/>
          <c:showVal val="0"/>
          <c:showCatName val="0"/>
          <c:showSerName val="0"/>
          <c:showPercent val="0"/>
          <c:showBubbleSize val="0"/>
        </c:dLbls>
        <c:marker val="1"/>
        <c:smooth val="0"/>
        <c:axId val="65083648"/>
        <c:axId val="66221184"/>
      </c:lineChart>
      <c:dateAx>
        <c:axId val="65083648"/>
        <c:scaling>
          <c:orientation val="minMax"/>
        </c:scaling>
        <c:delete val="1"/>
        <c:axPos val="b"/>
        <c:numFmt formatCode="&quot;H&quot;yy" sourceLinked="1"/>
        <c:majorTickMark val="none"/>
        <c:minorTickMark val="none"/>
        <c:tickLblPos val="none"/>
        <c:crossAx val="66221184"/>
        <c:crosses val="autoZero"/>
        <c:auto val="1"/>
        <c:lblOffset val="100"/>
        <c:baseTimeUnit val="years"/>
      </c:dateAx>
      <c:valAx>
        <c:axId val="662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0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1318.66</c:v>
                </c:pt>
                <c:pt idx="1">
                  <c:v>3048.71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694-425F-B255-61CD686E4ADA}"/>
            </c:ext>
          </c:extLst>
        </c:ser>
        <c:dLbls>
          <c:showLegendKey val="0"/>
          <c:showVal val="0"/>
          <c:showCatName val="0"/>
          <c:showSerName val="0"/>
          <c:showPercent val="0"/>
          <c:showBubbleSize val="0"/>
        </c:dLbls>
        <c:gapWidth val="150"/>
        <c:axId val="67861504"/>
        <c:axId val="6832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A694-425F-B255-61CD686E4ADA}"/>
            </c:ext>
          </c:extLst>
        </c:ser>
        <c:dLbls>
          <c:showLegendKey val="0"/>
          <c:showVal val="0"/>
          <c:showCatName val="0"/>
          <c:showSerName val="0"/>
          <c:showPercent val="0"/>
          <c:showBubbleSize val="0"/>
        </c:dLbls>
        <c:marker val="1"/>
        <c:smooth val="0"/>
        <c:axId val="67861504"/>
        <c:axId val="68326528"/>
      </c:lineChart>
      <c:dateAx>
        <c:axId val="67861504"/>
        <c:scaling>
          <c:orientation val="minMax"/>
        </c:scaling>
        <c:delete val="1"/>
        <c:axPos val="b"/>
        <c:numFmt formatCode="&quot;H&quot;yy" sourceLinked="1"/>
        <c:majorTickMark val="none"/>
        <c:minorTickMark val="none"/>
        <c:tickLblPos val="none"/>
        <c:crossAx val="68326528"/>
        <c:crosses val="autoZero"/>
        <c:auto val="1"/>
        <c:lblOffset val="100"/>
        <c:baseTimeUnit val="years"/>
      </c:dateAx>
      <c:valAx>
        <c:axId val="683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38.729999999999997</c:v>
                </c:pt>
                <c:pt idx="1">
                  <c:v>40.32</c:v>
                </c:pt>
                <c:pt idx="2">
                  <c:v>57.99</c:v>
                </c:pt>
                <c:pt idx="3">
                  <c:v>59.22</c:v>
                </c:pt>
                <c:pt idx="4">
                  <c:v>46.74</c:v>
                </c:pt>
              </c:numCache>
            </c:numRef>
          </c:val>
          <c:extLst xmlns:c16r2="http://schemas.microsoft.com/office/drawing/2015/06/chart">
            <c:ext xmlns:c16="http://schemas.microsoft.com/office/drawing/2014/chart" uri="{C3380CC4-5D6E-409C-BE32-E72D297353CC}">
              <c16:uniqueId val="{00000000-B585-414F-824C-0D3AA41CA818}"/>
            </c:ext>
          </c:extLst>
        </c:ser>
        <c:dLbls>
          <c:showLegendKey val="0"/>
          <c:showVal val="0"/>
          <c:showCatName val="0"/>
          <c:showSerName val="0"/>
          <c:showPercent val="0"/>
          <c:showBubbleSize val="0"/>
        </c:dLbls>
        <c:gapWidth val="150"/>
        <c:axId val="84993536"/>
        <c:axId val="8522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B585-414F-824C-0D3AA41CA818}"/>
            </c:ext>
          </c:extLst>
        </c:ser>
        <c:dLbls>
          <c:showLegendKey val="0"/>
          <c:showVal val="0"/>
          <c:showCatName val="0"/>
          <c:showSerName val="0"/>
          <c:showPercent val="0"/>
          <c:showBubbleSize val="0"/>
        </c:dLbls>
        <c:marker val="1"/>
        <c:smooth val="0"/>
        <c:axId val="84993536"/>
        <c:axId val="85221760"/>
      </c:lineChart>
      <c:dateAx>
        <c:axId val="84993536"/>
        <c:scaling>
          <c:orientation val="minMax"/>
        </c:scaling>
        <c:delete val="1"/>
        <c:axPos val="b"/>
        <c:numFmt formatCode="&quot;H&quot;yy" sourceLinked="1"/>
        <c:majorTickMark val="none"/>
        <c:minorTickMark val="none"/>
        <c:tickLblPos val="none"/>
        <c:crossAx val="85221760"/>
        <c:crosses val="autoZero"/>
        <c:auto val="1"/>
        <c:lblOffset val="100"/>
        <c:baseTimeUnit val="years"/>
      </c:dateAx>
      <c:valAx>
        <c:axId val="8522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379.54</c:v>
                </c:pt>
                <c:pt idx="1">
                  <c:v>367.46</c:v>
                </c:pt>
                <c:pt idx="2">
                  <c:v>257.33999999999997</c:v>
                </c:pt>
                <c:pt idx="3">
                  <c:v>250.04</c:v>
                </c:pt>
                <c:pt idx="4">
                  <c:v>322.39</c:v>
                </c:pt>
              </c:numCache>
            </c:numRef>
          </c:val>
          <c:extLst xmlns:c16r2="http://schemas.microsoft.com/office/drawing/2015/06/chart">
            <c:ext xmlns:c16="http://schemas.microsoft.com/office/drawing/2014/chart" uri="{C3380CC4-5D6E-409C-BE32-E72D297353CC}">
              <c16:uniqueId val="{00000000-4358-4B42-8B3A-1BAC0EA9E322}"/>
            </c:ext>
          </c:extLst>
        </c:ser>
        <c:dLbls>
          <c:showLegendKey val="0"/>
          <c:showVal val="0"/>
          <c:showCatName val="0"/>
          <c:showSerName val="0"/>
          <c:showPercent val="0"/>
          <c:showBubbleSize val="0"/>
        </c:dLbls>
        <c:gapWidth val="150"/>
        <c:axId val="94202112"/>
        <c:axId val="10550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4358-4B42-8B3A-1BAC0EA9E322}"/>
            </c:ext>
          </c:extLst>
        </c:ser>
        <c:dLbls>
          <c:showLegendKey val="0"/>
          <c:showVal val="0"/>
          <c:showCatName val="0"/>
          <c:showSerName val="0"/>
          <c:showPercent val="0"/>
          <c:showBubbleSize val="0"/>
        </c:dLbls>
        <c:marker val="1"/>
        <c:smooth val="0"/>
        <c:axId val="94202112"/>
        <c:axId val="105509248"/>
      </c:lineChart>
      <c:dateAx>
        <c:axId val="94202112"/>
        <c:scaling>
          <c:orientation val="minMax"/>
        </c:scaling>
        <c:delete val="1"/>
        <c:axPos val="b"/>
        <c:numFmt formatCode="&quot;H&quot;yy" sourceLinked="1"/>
        <c:majorTickMark val="none"/>
        <c:minorTickMark val="none"/>
        <c:tickLblPos val="none"/>
        <c:crossAx val="105509248"/>
        <c:crosses val="autoZero"/>
        <c:auto val="1"/>
        <c:lblOffset val="100"/>
        <c:baseTimeUnit val="years"/>
      </c:dateAx>
      <c:valAx>
        <c:axId val="1055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新地町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7980</v>
      </c>
      <c r="AM8" s="51"/>
      <c r="AN8" s="51"/>
      <c r="AO8" s="51"/>
      <c r="AP8" s="51"/>
      <c r="AQ8" s="51"/>
      <c r="AR8" s="51"/>
      <c r="AS8" s="51"/>
      <c r="AT8" s="46">
        <f>データ!T6</f>
        <v>46.7</v>
      </c>
      <c r="AU8" s="46"/>
      <c r="AV8" s="46"/>
      <c r="AW8" s="46"/>
      <c r="AX8" s="46"/>
      <c r="AY8" s="46"/>
      <c r="AZ8" s="46"/>
      <c r="BA8" s="46"/>
      <c r="BB8" s="46">
        <f>データ!U6</f>
        <v>170.88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12.61</v>
      </c>
      <c r="Q10" s="46"/>
      <c r="R10" s="46"/>
      <c r="S10" s="46"/>
      <c r="T10" s="46"/>
      <c r="U10" s="46"/>
      <c r="V10" s="46"/>
      <c r="W10" s="46">
        <f>データ!Q6</f>
        <v>94.18</v>
      </c>
      <c r="X10" s="46"/>
      <c r="Y10" s="46"/>
      <c r="Z10" s="46"/>
      <c r="AA10" s="46"/>
      <c r="AB10" s="46"/>
      <c r="AC10" s="46"/>
      <c r="AD10" s="51">
        <f>データ!R6</f>
        <v>2860</v>
      </c>
      <c r="AE10" s="51"/>
      <c r="AF10" s="51"/>
      <c r="AG10" s="51"/>
      <c r="AH10" s="51"/>
      <c r="AI10" s="51"/>
      <c r="AJ10" s="51"/>
      <c r="AK10" s="2"/>
      <c r="AL10" s="51">
        <f>データ!V6</f>
        <v>1001</v>
      </c>
      <c r="AM10" s="51"/>
      <c r="AN10" s="51"/>
      <c r="AO10" s="51"/>
      <c r="AP10" s="51"/>
      <c r="AQ10" s="51"/>
      <c r="AR10" s="51"/>
      <c r="AS10" s="51"/>
      <c r="AT10" s="46">
        <f>データ!W6</f>
        <v>1.61</v>
      </c>
      <c r="AU10" s="46"/>
      <c r="AV10" s="46"/>
      <c r="AW10" s="46"/>
      <c r="AX10" s="46"/>
      <c r="AY10" s="46"/>
      <c r="AZ10" s="46"/>
      <c r="BA10" s="46"/>
      <c r="BB10" s="46">
        <f>データ!X6</f>
        <v>621.74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NTRtayml5xz96CpbAlvt9xDsjVHjRuibpTtqUBup3S85RlIqwkuGCl6WxnRyP173M6I/c0w8PIJeix25r3LxEA==" saltValue="A82dH42IEwKChB3udLQhZ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75612</v>
      </c>
      <c r="D6" s="33">
        <f t="shared" si="3"/>
        <v>47</v>
      </c>
      <c r="E6" s="33">
        <f t="shared" si="3"/>
        <v>17</v>
      </c>
      <c r="F6" s="33">
        <f t="shared" si="3"/>
        <v>5</v>
      </c>
      <c r="G6" s="33">
        <f t="shared" si="3"/>
        <v>0</v>
      </c>
      <c r="H6" s="33" t="str">
        <f t="shared" si="3"/>
        <v>福島県　新地町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12.61</v>
      </c>
      <c r="Q6" s="34">
        <f t="shared" si="3"/>
        <v>94.18</v>
      </c>
      <c r="R6" s="34">
        <f t="shared" si="3"/>
        <v>2860</v>
      </c>
      <c r="S6" s="34">
        <f t="shared" si="3"/>
        <v>7980</v>
      </c>
      <c r="T6" s="34">
        <f t="shared" si="3"/>
        <v>46.7</v>
      </c>
      <c r="U6" s="34">
        <f t="shared" si="3"/>
        <v>170.88</v>
      </c>
      <c r="V6" s="34">
        <f t="shared" si="3"/>
        <v>1001</v>
      </c>
      <c r="W6" s="34">
        <f t="shared" si="3"/>
        <v>1.61</v>
      </c>
      <c r="X6" s="34">
        <f t="shared" si="3"/>
        <v>621.74</v>
      </c>
      <c r="Y6" s="35">
        <f>IF(Y7="",NA(),Y7)</f>
        <v>49.21</v>
      </c>
      <c r="Z6" s="35">
        <f t="shared" ref="Z6:AH6" si="4">IF(Z7="",NA(),Z7)</f>
        <v>78.290000000000006</v>
      </c>
      <c r="AA6" s="35">
        <f t="shared" si="4"/>
        <v>113.07</v>
      </c>
      <c r="AB6" s="35">
        <f t="shared" si="4"/>
        <v>101.84</v>
      </c>
      <c r="AC6" s="35">
        <f t="shared" si="4"/>
        <v>110.69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1318.66</v>
      </c>
      <c r="BG6" s="35">
        <f t="shared" ref="BG6:BO6" si="7">IF(BG7="",NA(),BG7)</f>
        <v>3048.71</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38.729999999999997</v>
      </c>
      <c r="BR6" s="35">
        <f t="shared" ref="BR6:BZ6" si="8">IF(BR7="",NA(),BR7)</f>
        <v>40.32</v>
      </c>
      <c r="BS6" s="35">
        <f t="shared" si="8"/>
        <v>57.99</v>
      </c>
      <c r="BT6" s="35">
        <f t="shared" si="8"/>
        <v>59.22</v>
      </c>
      <c r="BU6" s="35">
        <f t="shared" si="8"/>
        <v>46.74</v>
      </c>
      <c r="BV6" s="35">
        <f t="shared" si="8"/>
        <v>52.19</v>
      </c>
      <c r="BW6" s="35">
        <f t="shared" si="8"/>
        <v>55.32</v>
      </c>
      <c r="BX6" s="35">
        <f t="shared" si="8"/>
        <v>59.8</v>
      </c>
      <c r="BY6" s="35">
        <f t="shared" si="8"/>
        <v>57.77</v>
      </c>
      <c r="BZ6" s="35">
        <f t="shared" si="8"/>
        <v>57.31</v>
      </c>
      <c r="CA6" s="34" t="str">
        <f>IF(CA7="","",IF(CA7="-","【-】","【"&amp;SUBSTITUTE(TEXT(CA7,"#,##0.00"),"-","△")&amp;"】"))</f>
        <v>【59.59】</v>
      </c>
      <c r="CB6" s="35">
        <f>IF(CB7="",NA(),CB7)</f>
        <v>379.54</v>
      </c>
      <c r="CC6" s="35">
        <f t="shared" ref="CC6:CK6" si="9">IF(CC7="",NA(),CC7)</f>
        <v>367.46</v>
      </c>
      <c r="CD6" s="35">
        <f t="shared" si="9"/>
        <v>257.33999999999997</v>
      </c>
      <c r="CE6" s="35">
        <f t="shared" si="9"/>
        <v>250.04</v>
      </c>
      <c r="CF6" s="35">
        <f t="shared" si="9"/>
        <v>322.39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63.85</v>
      </c>
      <c r="CN6" s="35">
        <f t="shared" ref="CN6:CV6" si="10">IF(CN7="",NA(),CN7)</f>
        <v>64.38</v>
      </c>
      <c r="CO6" s="35">
        <f t="shared" si="10"/>
        <v>61.74</v>
      </c>
      <c r="CP6" s="35">
        <f t="shared" si="10"/>
        <v>61.48</v>
      </c>
      <c r="CQ6" s="35">
        <f t="shared" si="10"/>
        <v>58.58</v>
      </c>
      <c r="CR6" s="35">
        <f t="shared" si="10"/>
        <v>52.31</v>
      </c>
      <c r="CS6" s="35">
        <f t="shared" si="10"/>
        <v>60.65</v>
      </c>
      <c r="CT6" s="35">
        <f t="shared" si="10"/>
        <v>51.75</v>
      </c>
      <c r="CU6" s="35">
        <f t="shared" si="10"/>
        <v>50.68</v>
      </c>
      <c r="CV6" s="35">
        <f t="shared" si="10"/>
        <v>50.14</v>
      </c>
      <c r="CW6" s="34" t="str">
        <f>IF(CW7="","",IF(CW7="-","【-】","【"&amp;SUBSTITUTE(TEXT(CW7,"#,##0.00"),"-","△")&amp;"】"))</f>
        <v>【51.30】</v>
      </c>
      <c r="CX6" s="35">
        <f>IF(CX7="",NA(),CX7)</f>
        <v>90.5</v>
      </c>
      <c r="CY6" s="35">
        <f t="shared" ref="CY6:DG6" si="11">IF(CY7="",NA(),CY7)</f>
        <v>91.54</v>
      </c>
      <c r="CZ6" s="35">
        <f t="shared" si="11"/>
        <v>92.16</v>
      </c>
      <c r="DA6" s="35">
        <f t="shared" si="11"/>
        <v>92.41</v>
      </c>
      <c r="DB6" s="35">
        <f t="shared" si="11"/>
        <v>92.91</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75612</v>
      </c>
      <c r="D7" s="37">
        <v>47</v>
      </c>
      <c r="E7" s="37">
        <v>17</v>
      </c>
      <c r="F7" s="37">
        <v>5</v>
      </c>
      <c r="G7" s="37">
        <v>0</v>
      </c>
      <c r="H7" s="37" t="s">
        <v>99</v>
      </c>
      <c r="I7" s="37" t="s">
        <v>100</v>
      </c>
      <c r="J7" s="37" t="s">
        <v>101</v>
      </c>
      <c r="K7" s="37" t="s">
        <v>102</v>
      </c>
      <c r="L7" s="37" t="s">
        <v>103</v>
      </c>
      <c r="M7" s="37" t="s">
        <v>104</v>
      </c>
      <c r="N7" s="38" t="s">
        <v>105</v>
      </c>
      <c r="O7" s="38" t="s">
        <v>106</v>
      </c>
      <c r="P7" s="38">
        <v>12.61</v>
      </c>
      <c r="Q7" s="38">
        <v>94.18</v>
      </c>
      <c r="R7" s="38">
        <v>2860</v>
      </c>
      <c r="S7" s="38">
        <v>7980</v>
      </c>
      <c r="T7" s="38">
        <v>46.7</v>
      </c>
      <c r="U7" s="38">
        <v>170.88</v>
      </c>
      <c r="V7" s="38">
        <v>1001</v>
      </c>
      <c r="W7" s="38">
        <v>1.61</v>
      </c>
      <c r="X7" s="38">
        <v>621.74</v>
      </c>
      <c r="Y7" s="38">
        <v>49.21</v>
      </c>
      <c r="Z7" s="38">
        <v>78.290000000000006</v>
      </c>
      <c r="AA7" s="38">
        <v>113.07</v>
      </c>
      <c r="AB7" s="38">
        <v>101.84</v>
      </c>
      <c r="AC7" s="38">
        <v>110.69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1318.66</v>
      </c>
      <c r="BG7" s="38">
        <v>3048.71</v>
      </c>
      <c r="BH7" s="38">
        <v>0</v>
      </c>
      <c r="BI7" s="38">
        <v>0</v>
      </c>
      <c r="BJ7" s="38">
        <v>0</v>
      </c>
      <c r="BK7" s="38">
        <v>1081.8</v>
      </c>
      <c r="BL7" s="38">
        <v>974.93</v>
      </c>
      <c r="BM7" s="38">
        <v>855.8</v>
      </c>
      <c r="BN7" s="38">
        <v>789.46</v>
      </c>
      <c r="BO7" s="38">
        <v>826.83</v>
      </c>
      <c r="BP7" s="38">
        <v>765.47</v>
      </c>
      <c r="BQ7" s="38">
        <v>38.729999999999997</v>
      </c>
      <c r="BR7" s="38">
        <v>40.32</v>
      </c>
      <c r="BS7" s="38">
        <v>57.99</v>
      </c>
      <c r="BT7" s="38">
        <v>59.22</v>
      </c>
      <c r="BU7" s="38">
        <v>46.74</v>
      </c>
      <c r="BV7" s="38">
        <v>52.19</v>
      </c>
      <c r="BW7" s="38">
        <v>55.32</v>
      </c>
      <c r="BX7" s="38">
        <v>59.8</v>
      </c>
      <c r="BY7" s="38">
        <v>57.77</v>
      </c>
      <c r="BZ7" s="38">
        <v>57.31</v>
      </c>
      <c r="CA7" s="38">
        <v>59.59</v>
      </c>
      <c r="CB7" s="38">
        <v>379.54</v>
      </c>
      <c r="CC7" s="38">
        <v>367.46</v>
      </c>
      <c r="CD7" s="38">
        <v>257.33999999999997</v>
      </c>
      <c r="CE7" s="38">
        <v>250.04</v>
      </c>
      <c r="CF7" s="38">
        <v>322.39</v>
      </c>
      <c r="CG7" s="38">
        <v>296.14</v>
      </c>
      <c r="CH7" s="38">
        <v>283.17</v>
      </c>
      <c r="CI7" s="38">
        <v>263.76</v>
      </c>
      <c r="CJ7" s="38">
        <v>274.35000000000002</v>
      </c>
      <c r="CK7" s="38">
        <v>273.52</v>
      </c>
      <c r="CL7" s="38">
        <v>257.86</v>
      </c>
      <c r="CM7" s="38">
        <v>63.85</v>
      </c>
      <c r="CN7" s="38">
        <v>64.38</v>
      </c>
      <c r="CO7" s="38">
        <v>61.74</v>
      </c>
      <c r="CP7" s="38">
        <v>61.48</v>
      </c>
      <c r="CQ7" s="38">
        <v>58.58</v>
      </c>
      <c r="CR7" s="38">
        <v>52.31</v>
      </c>
      <c r="CS7" s="38">
        <v>60.65</v>
      </c>
      <c r="CT7" s="38">
        <v>51.75</v>
      </c>
      <c r="CU7" s="38">
        <v>50.68</v>
      </c>
      <c r="CV7" s="38">
        <v>50.14</v>
      </c>
      <c r="CW7" s="38">
        <v>51.3</v>
      </c>
      <c r="CX7" s="38">
        <v>90.5</v>
      </c>
      <c r="CY7" s="38">
        <v>91.54</v>
      </c>
      <c r="CZ7" s="38">
        <v>92.16</v>
      </c>
      <c r="DA7" s="38">
        <v>92.41</v>
      </c>
      <c r="DB7" s="38">
        <v>92.91</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114</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門馬学</cp:lastModifiedBy>
  <dcterms:created xsi:type="dcterms:W3CDTF">2020-12-04T03:01:21Z</dcterms:created>
  <dcterms:modified xsi:type="dcterms:W3CDTF">2021-01-29T01:43:46Z</dcterms:modified>
</cp:coreProperties>
</file>