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i-takashi01\Desktop\R030112 公営企業に係る経営比較分析表（令和元年度決算）の分析等について\【経営比較分析表】2019_075485_47_010\"/>
    </mc:Choice>
  </mc:AlternateContent>
  <workbookProtection workbookAlgorithmName="SHA-512" workbookHashValue="if+ALyCHgnU1cfjqlYowR3R60jD30PxRYvVehs0MPFjK2RDvawci/h9REhfTNp6GYAviy1gFhmrWWOK7VuWV9w==" workbookSaltValue="bYawzY1uiwZvn9mTeQD+X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<sst xmlns="http://schemas.openxmlformats.org/spreadsheetml/2006/main" count="234" uniqueCount="118">
  <si>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</si>
  <si>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</si>
  <si>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</si>
  <si>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</si>
  <si>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</si>
  <si>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</si>
  <si>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</si>
  <si>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</si>
  <si>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</si>
  <si>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</si>
  <si>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</si>
  <si>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</si>
  <si>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</si>
  <si>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</si>
  <si>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</si>
  <si>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</si>
  <si>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</si>
  <si>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</si>
  <si>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</si>
  <si>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</si>
  <si>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</si>
  <si>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</si>
  <si>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</si>
  <si>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</si>
  <si>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</si>
  <si>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</si>
  <si>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</si>
  <si>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</si>
  <si>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</si>
  <si>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</si>
  <si>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</si>
  <si>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</si>
  <si>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</si>
  <si>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</si>
  <si>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</si>
  <si>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</si>
  <si>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</si>
  <si>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</si>
  <si>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</si>
  <si>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</si>
  <si>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</si>
  <si>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</si>
  <si>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</si>
  <si>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</si>
  <si>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</si>
  <si>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</si>
  <si>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</si>
  <si>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</si>
  <si>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</si>
  <si>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</si>
  <si>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</si>
  <si>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</si>
  <si>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</si>
  <si>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</si>
  <si>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</si>
  <si>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</si>
  <si>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</si>
  <si>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</si>
  <si>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</si>
  <si>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</si>
  <si>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</si>
  <si>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</si>
  <si>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</si>
  <si>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</si>
  <si>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</si>
  <si>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</si>
  <si>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</si>
  <si>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</si>
  <si>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</si>
  <si>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</si>
  <si>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</si>
  <si>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</si>
  <si>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</si>
  <si>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</si>
  <si>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</si>
  <si>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</si>
  <si>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</si>
  <si>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</si>
  <si>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</si>
  <si>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</si>
  <si>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</si>
  <si>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</si>
  <si>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</si>
  <si>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</si>
  <si>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</si>
  <si>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</si>
  <si>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</si>
  <si>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</si>
  <si>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</si>
  <si>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</si>
  <si>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</si>
  <si>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</si>
  <si>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</si>
  <si>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</si>
  <si>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</si>
  <si>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</si>
  <si>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葛尾村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</si>
  <si>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</si>
  <si>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</si>
  <si>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</si>
  <si>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</si>
  <si>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</si>
  <si>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</si>
  <si>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</si>
  <si>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</si>
  <si>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</si>
  <si>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</si>
  <si>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</si>
  <si>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</si>
  <si>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</si>
  <si>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</si>
  <si>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</si>
  <si>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</si>
  <si>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</si>
  <si>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</si>
  <si>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本村では、震災後平成28年3月まで浄水場を休止しており、平成27年度の数値については参考値となっている。
　また、平成29年度から事業を再開することとなり、避難による水道料金の減免も終了したが減免分の水道料金の補填が平成30年度に繰り入れされたことにより、収支の比較・分析については困難である。</t>
    <rPh sb="1" eb="3">
      <t>ホンソン</t>
    </rPh>
    <rPh sb="6" eb="9">
      <t>シンサイゴ</t>
    </rPh>
    <rPh sb="9" eb="11">
      <t>ヘイセイ</t>
    </rPh>
    <rPh sb="13" eb="14">
      <t>ネン</t>
    </rPh>
    <rPh sb="15" eb="16">
      <t>ツキ</t>
    </rPh>
    <rPh sb="18" eb="21">
      <t>ジョウスイジョウ</t>
    </rPh>
    <rPh sb="22" eb="24">
      <t>キュウシ</t>
    </rPh>
    <rPh sb="29" eb="31">
      <t>ヘイセイ</t>
    </rPh>
    <rPh sb="33" eb="35">
      <t>ネンド</t>
    </rPh>
    <rPh sb="36" eb="38">
      <t>スウチ</t>
    </rPh>
    <rPh sb="43" eb="46">
      <t>サンコウチ</t>
    </rPh>
    <rPh sb="58" eb="60">
      <t>ヘイセイ</t>
    </rPh>
    <rPh sb="62" eb="64">
      <t>ネンド</t>
    </rPh>
    <rPh sb="66" eb="68">
      <t>ジギョウ</t>
    </rPh>
    <rPh sb="69" eb="71">
      <t>サイカイ</t>
    </rPh>
    <rPh sb="79" eb="81">
      <t>ヒナン</t>
    </rPh>
    <rPh sb="84" eb="86">
      <t>スイドウ</t>
    </rPh>
    <rPh sb="86" eb="88">
      <t>リョウキン</t>
    </rPh>
    <rPh sb="89" eb="91">
      <t>ゲンメン</t>
    </rPh>
    <rPh sb="92" eb="94">
      <t>シュウリョウ</t>
    </rPh>
    <rPh sb="97" eb="99">
      <t>ゲンメン</t>
    </rPh>
    <rPh sb="99" eb="100">
      <t>ブン</t>
    </rPh>
    <rPh sb="101" eb="103">
      <t>スイドウ</t>
    </rPh>
    <rPh sb="103" eb="105">
      <t>リョウキン</t>
    </rPh>
    <rPh sb="106" eb="108">
      <t>ホテン</t>
    </rPh>
    <rPh sb="109" eb="111">
      <t>ヘイセイ</t>
    </rPh>
    <rPh sb="113" eb="115">
      <t>ネンド</t>
    </rPh>
    <rPh sb="116" eb="117">
      <t>ク</t>
    </rPh>
    <rPh sb="118" eb="119">
      <t>イ</t>
    </rPh>
    <rPh sb="129" eb="131">
      <t>シュウシ</t>
    </rPh>
    <rPh sb="132" eb="134">
      <t>ヒカク</t>
    </rPh>
    <rPh sb="135" eb="137">
      <t>ブンセキ</t>
    </rPh>
    <rPh sb="142" eb="144">
      <t>コンナン</t>
    </rPh>
    <phoneticPr fontId="4"/>
  </si>
  <si>
    <t>　経営戦略が未策定のため、管路経年化率等の数値が出ておらず、状況を把握していない。
　なお、令和元年度については、管路の更新は実施していない。</t>
    <rPh sb="1" eb="3">
      <t>ケイエイ</t>
    </rPh>
    <rPh sb="3" eb="5">
      <t>センリャク</t>
    </rPh>
    <rPh sb="6" eb="7">
      <t>ミ</t>
    </rPh>
    <rPh sb="7" eb="9">
      <t>サクテイ</t>
    </rPh>
    <rPh sb="13" eb="15">
      <t>カンロ</t>
    </rPh>
    <rPh sb="15" eb="17">
      <t>ケイネン</t>
    </rPh>
    <rPh sb="17" eb="18">
      <t>カ</t>
    </rPh>
    <rPh sb="18" eb="19">
      <t>リツ</t>
    </rPh>
    <rPh sb="19" eb="20">
      <t>トウ</t>
    </rPh>
    <rPh sb="21" eb="23">
      <t>スウチ</t>
    </rPh>
    <rPh sb="24" eb="25">
      <t>デ</t>
    </rPh>
    <rPh sb="30" eb="32">
      <t>ジョウキョウ</t>
    </rPh>
    <rPh sb="33" eb="35">
      <t>ハアク</t>
    </rPh>
    <rPh sb="46" eb="48">
      <t>レイワ</t>
    </rPh>
    <rPh sb="48" eb="50">
      <t>ガンネン</t>
    </rPh>
    <rPh sb="50" eb="51">
      <t>ド</t>
    </rPh>
    <rPh sb="57" eb="59">
      <t>カンロ</t>
    </rPh>
    <rPh sb="60" eb="62">
      <t>コウシン</t>
    </rPh>
    <rPh sb="63" eb="65">
      <t>ジッシ</t>
    </rPh>
    <phoneticPr fontId="4"/>
  </si>
  <si>
    <t>　経営戦略の策定予定については、震災復興業務等の増大が継続しており、人員不足のため検討中であったが、令和3年度中の策定を予定している。</t>
    <rPh sb="1" eb="3">
      <t>ケイエイ</t>
    </rPh>
    <rPh sb="3" eb="5">
      <t>センリャク</t>
    </rPh>
    <rPh sb="6" eb="8">
      <t>サクテイ</t>
    </rPh>
    <rPh sb="8" eb="10">
      <t>ヨテイ</t>
    </rPh>
    <rPh sb="16" eb="18">
      <t>シンサイ</t>
    </rPh>
    <rPh sb="18" eb="20">
      <t>フッコウ</t>
    </rPh>
    <rPh sb="20" eb="22">
      <t>ギョウム</t>
    </rPh>
    <rPh sb="22" eb="23">
      <t>トウ</t>
    </rPh>
    <rPh sb="24" eb="26">
      <t>ゾウダイ</t>
    </rPh>
    <rPh sb="27" eb="29">
      <t>ケイゾク</t>
    </rPh>
    <rPh sb="34" eb="36">
      <t>ジンイン</t>
    </rPh>
    <rPh sb="36" eb="38">
      <t>フソク</t>
    </rPh>
    <rPh sb="41" eb="44">
      <t>ケントウチュウ</t>
    </rPh>
    <rPh sb="50" eb="52">
      <t>レイワ</t>
    </rPh>
    <rPh sb="53" eb="55">
      <t>ネンド</t>
    </rPh>
    <rPh sb="55" eb="56">
      <t>チュウ</t>
    </rPh>
    <rPh sb="57" eb="59">
      <t>サクテイ</t>
    </rPh>
    <rPh sb="60" eb="6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</si>
</sst>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14.13</c:v>
                </c:pt>
                <c:pt idx="1">
                  <c:v>0</c:v>
                </c:pt>
                <c:pt idx="2">
                  <c:v>0</c:v>
                </c:pt>
                <c:pt idx="3">
                  <c:v>0</c:v>
                </c:pt>
                <c:pt idx="4">
                  <c:v>0</c:v>
                </c:pt>
              </c:numCache>
            </c:numRef>
          </c:val>
          <c:extLst>
            <c:ext xmlns:c16="http://schemas.microsoft.com/office/drawing/2014/chart" uri="{C3380CC4-5D6E-409C-BE32-E72D297353CC}">
              <c16:uniqueId val="{00000000-CDDE-492C-829D-B70172A8364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CDDE-492C-829D-B70172A8364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39.799999999999997</c:v>
                </c:pt>
                <c:pt idx="1">
                  <c:v>36.47</c:v>
                </c:pt>
                <c:pt idx="2">
                  <c:v>41.6</c:v>
                </c:pt>
                <c:pt idx="3">
                  <c:v>55.45</c:v>
                </c:pt>
                <c:pt idx="4">
                  <c:v>50.45</c:v>
                </c:pt>
              </c:numCache>
            </c:numRef>
          </c:val>
          <c:extLst>
            <c:ext xmlns:c16="http://schemas.microsoft.com/office/drawing/2014/chart" uri="{C3380CC4-5D6E-409C-BE32-E72D297353CC}">
              <c16:uniqueId val="{00000000-2EC5-48FC-92A1-5840112411A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2EC5-48FC-92A1-5840112411A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32.82</c:v>
                </c:pt>
                <c:pt idx="1">
                  <c:v>42.78</c:v>
                </c:pt>
                <c:pt idx="2">
                  <c:v>54.57</c:v>
                </c:pt>
                <c:pt idx="3">
                  <c:v>89.67</c:v>
                </c:pt>
                <c:pt idx="4">
                  <c:v>93.96</c:v>
                </c:pt>
              </c:numCache>
            </c:numRef>
          </c:val>
          <c:extLst>
            <c:ext xmlns:c16="http://schemas.microsoft.com/office/drawing/2014/chart" uri="{C3380CC4-5D6E-409C-BE32-E72D297353CC}">
              <c16:uniqueId val="{00000000-0BB7-4B36-8459-31B8A2B73F2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0BB7-4B36-8459-31B8A2B73F2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102.93</c:v>
                </c:pt>
                <c:pt idx="1">
                  <c:v>51.8</c:v>
                </c:pt>
                <c:pt idx="2">
                  <c:v>227.89</c:v>
                </c:pt>
                <c:pt idx="3">
                  <c:v>237.56</c:v>
                </c:pt>
                <c:pt idx="4">
                  <c:v>145.07</c:v>
                </c:pt>
              </c:numCache>
            </c:numRef>
          </c:val>
          <c:extLst>
            <c:ext xmlns:c16="http://schemas.microsoft.com/office/drawing/2014/chart" uri="{C3380CC4-5D6E-409C-BE32-E72D297353CC}">
              <c16:uniqueId val="{00000000-987F-44A6-A9B5-9B13EE6DBC8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987F-44A6-A9B5-9B13EE6DBC8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1E-4F5A-B6CB-B37EED42922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1E-4F5A-B6CB-B37EED42922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53-4B69-B4C5-C398392AE10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53-4B69-B4C5-C398392AE10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37-4C61-8C48-F0A9F2C3A10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37-4C61-8C48-F0A9F2C3A10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C4-424F-BC48-BECE7D02738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C4-424F-BC48-BECE7D02738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F4C-430A-BDC7-599ACA0CE29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5F4C-430A-BDC7-599ACA0CE29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formatCode="#,##0.00;&quot;△&quot;#,##0.00">
                  <c:v>0</c:v>
                </c:pt>
                <c:pt idx="1">
                  <c:v>33.65</c:v>
                </c:pt>
                <c:pt idx="2">
                  <c:v>59.31</c:v>
                </c:pt>
                <c:pt idx="3">
                  <c:v>186.29</c:v>
                </c:pt>
                <c:pt idx="4">
                  <c:v>148.94999999999999</c:v>
                </c:pt>
              </c:numCache>
            </c:numRef>
          </c:val>
          <c:extLst>
            <c:ext xmlns:c16="http://schemas.microsoft.com/office/drawing/2014/chart" uri="{C3380CC4-5D6E-409C-BE32-E72D297353CC}">
              <c16:uniqueId val="{00000000-D2AA-44BB-9E87-9105353CB4B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D2AA-44BB-9E87-9105353CB4B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41598.910000000003</c:v>
                </c:pt>
                <c:pt idx="1">
                  <c:v>907.86</c:v>
                </c:pt>
                <c:pt idx="2">
                  <c:v>584.49</c:v>
                </c:pt>
                <c:pt idx="3">
                  <c:v>176.94</c:v>
                </c:pt>
                <c:pt idx="4">
                  <c:v>218.74</c:v>
                </c:pt>
              </c:numCache>
            </c:numRef>
          </c:val>
          <c:extLst>
            <c:ext xmlns:c16="http://schemas.microsoft.com/office/drawing/2014/chart" uri="{C3380CC4-5D6E-409C-BE32-E72D297353CC}">
              <c16:uniqueId val="{00000000-29A9-4C85-8F6C-FA23CED75B4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29A9-4C85-8F6C-FA23CED75B4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葛尾村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1408</v>
      </c>
      <c r="AM8" s="67"/>
      <c r="AN8" s="67"/>
      <c r="AO8" s="67"/>
      <c r="AP8" s="67"/>
      <c r="AQ8" s="67"/>
      <c r="AR8" s="67"/>
      <c r="AS8" s="67"/>
      <c r="AT8" s="66">
        <f>データ!$S$6</f>
        <v>84.37</v>
      </c>
      <c r="AU8" s="66"/>
      <c r="AV8" s="66"/>
      <c r="AW8" s="66"/>
      <c r="AX8" s="66"/>
      <c r="AY8" s="66"/>
      <c r="AZ8" s="66"/>
      <c r="BA8" s="66"/>
      <c r="BB8" s="66">
        <f>データ!$T$6</f>
        <v>16.690000000000001</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10.45</v>
      </c>
      <c r="Q10" s="66"/>
      <c r="R10" s="66"/>
      <c r="S10" s="66"/>
      <c r="T10" s="66"/>
      <c r="U10" s="66"/>
      <c r="V10" s="66"/>
      <c r="W10" s="67">
        <f>データ!$Q$6</f>
        <v>3410</v>
      </c>
      <c r="X10" s="67"/>
      <c r="Y10" s="67"/>
      <c r="Z10" s="67"/>
      <c r="AA10" s="67"/>
      <c r="AB10" s="67"/>
      <c r="AC10" s="67"/>
      <c r="AD10" s="2"/>
      <c r="AE10" s="2"/>
      <c r="AF10" s="2"/>
      <c r="AG10" s="2"/>
      <c r="AH10" s="2"/>
      <c r="AI10" s="2"/>
      <c r="AJ10" s="2"/>
      <c r="AK10" s="2"/>
      <c r="AL10" s="67">
        <f>データ!$U$6</f>
        <v>145</v>
      </c>
      <c r="AM10" s="67"/>
      <c r="AN10" s="67"/>
      <c r="AO10" s="67"/>
      <c r="AP10" s="67"/>
      <c r="AQ10" s="67"/>
      <c r="AR10" s="67"/>
      <c r="AS10" s="67"/>
      <c r="AT10" s="66">
        <f>データ!$V$6</f>
        <v>1.32</v>
      </c>
      <c r="AU10" s="66"/>
      <c r="AV10" s="66"/>
      <c r="AW10" s="66"/>
      <c r="AX10" s="66"/>
      <c r="AY10" s="66"/>
      <c r="AZ10" s="66"/>
      <c r="BA10" s="66"/>
      <c r="BB10" s="66">
        <f>データ!$W$6</f>
        <v>109.85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jlC8sT8/DnyIcwKeAfOJ8joT2u8aPCm/mrVJ7Ra635VPacrLDBCd9x1FcRvZGlRSWAlPWXlxwgVxYXpScCi1Cw==" saltValue="fk4NBaf3UP5AGeUyYNO0M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75485</v>
      </c>
      <c r="D6" s="34">
        <f t="shared" si="3"/>
        <v>47</v>
      </c>
      <c r="E6" s="34">
        <f t="shared" si="3"/>
        <v>1</v>
      </c>
      <c r="F6" s="34">
        <f t="shared" si="3"/>
        <v>0</v>
      </c>
      <c r="G6" s="34">
        <f t="shared" si="3"/>
        <v>0</v>
      </c>
      <c r="H6" s="34" t="str">
        <f t="shared" si="3"/>
        <v>福島県　葛尾村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10.45</v>
      </c>
      <c r="Q6" s="35">
        <f t="shared" si="3"/>
        <v>3410</v>
      </c>
      <c r="R6" s="35">
        <f t="shared" si="3"/>
        <v>1408</v>
      </c>
      <c r="S6" s="35">
        <f t="shared" si="3"/>
        <v>84.37</v>
      </c>
      <c r="T6" s="35">
        <f t="shared" si="3"/>
        <v>16.690000000000001</v>
      </c>
      <c r="U6" s="35">
        <f t="shared" si="3"/>
        <v>145</v>
      </c>
      <c r="V6" s="35">
        <f t="shared" si="3"/>
        <v>1.32</v>
      </c>
      <c r="W6" s="35">
        <f t="shared" si="3"/>
        <v>109.85</v>
      </c>
      <c r="X6" s="36">
        <f>IF(X7="",NA(),X7)</f>
        <v>102.93</v>
      </c>
      <c r="Y6" s="36">
        <f t="shared" ref="Y6:AG6" si="4">IF(Y7="",NA(),Y7)</f>
        <v>51.8</v>
      </c>
      <c r="Z6" s="36">
        <f t="shared" si="4"/>
        <v>227.89</v>
      </c>
      <c r="AA6" s="36">
        <f t="shared" si="4"/>
        <v>237.56</v>
      </c>
      <c r="AB6" s="36">
        <f t="shared" si="4"/>
        <v>145.07</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t="str">
        <f>IF(BE7="",NA(),BE7)</f>
        <v>-</v>
      </c>
      <c r="BF6" s="35">
        <f t="shared" ref="BF6:BN6" si="7">IF(BF7="",NA(),BF7)</f>
        <v>0</v>
      </c>
      <c r="BG6" s="35">
        <f t="shared" si="7"/>
        <v>0</v>
      </c>
      <c r="BH6" s="35">
        <f t="shared" si="7"/>
        <v>0</v>
      </c>
      <c r="BI6" s="35">
        <f t="shared" si="7"/>
        <v>0</v>
      </c>
      <c r="BJ6" s="36">
        <f t="shared" si="7"/>
        <v>1510.14</v>
      </c>
      <c r="BK6" s="36">
        <f t="shared" si="7"/>
        <v>1595.62</v>
      </c>
      <c r="BL6" s="36">
        <f t="shared" si="7"/>
        <v>1302.33</v>
      </c>
      <c r="BM6" s="36">
        <f t="shared" si="7"/>
        <v>1274.21</v>
      </c>
      <c r="BN6" s="36">
        <f t="shared" si="7"/>
        <v>1183.92</v>
      </c>
      <c r="BO6" s="35" t="str">
        <f>IF(BO7="","",IF(BO7="-","【-】","【"&amp;SUBSTITUTE(TEXT(BO7,"#,##0.00"),"-","△")&amp;"】"))</f>
        <v>【1,084.05】</v>
      </c>
      <c r="BP6" s="35">
        <f>IF(BP7="",NA(),BP7)</f>
        <v>0</v>
      </c>
      <c r="BQ6" s="36">
        <f t="shared" ref="BQ6:BY6" si="8">IF(BQ7="",NA(),BQ7)</f>
        <v>33.65</v>
      </c>
      <c r="BR6" s="36">
        <f t="shared" si="8"/>
        <v>59.31</v>
      </c>
      <c r="BS6" s="36">
        <f t="shared" si="8"/>
        <v>186.29</v>
      </c>
      <c r="BT6" s="36">
        <f t="shared" si="8"/>
        <v>148.94999999999999</v>
      </c>
      <c r="BU6" s="36">
        <f t="shared" si="8"/>
        <v>22.67</v>
      </c>
      <c r="BV6" s="36">
        <f t="shared" si="8"/>
        <v>37.92</v>
      </c>
      <c r="BW6" s="36">
        <f t="shared" si="8"/>
        <v>40.89</v>
      </c>
      <c r="BX6" s="36">
        <f t="shared" si="8"/>
        <v>41.25</v>
      </c>
      <c r="BY6" s="36">
        <f t="shared" si="8"/>
        <v>42.5</v>
      </c>
      <c r="BZ6" s="35" t="str">
        <f>IF(BZ7="","",IF(BZ7="-","【-】","【"&amp;SUBSTITUTE(TEXT(BZ7,"#,##0.00"),"-","△")&amp;"】"))</f>
        <v>【53.46】</v>
      </c>
      <c r="CA6" s="36">
        <f>IF(CA7="",NA(),CA7)</f>
        <v>41598.910000000003</v>
      </c>
      <c r="CB6" s="36">
        <f t="shared" ref="CB6:CJ6" si="9">IF(CB7="",NA(),CB7)</f>
        <v>907.86</v>
      </c>
      <c r="CC6" s="36">
        <f t="shared" si="9"/>
        <v>584.49</v>
      </c>
      <c r="CD6" s="36">
        <f t="shared" si="9"/>
        <v>176.94</v>
      </c>
      <c r="CE6" s="36">
        <f t="shared" si="9"/>
        <v>218.74</v>
      </c>
      <c r="CF6" s="36">
        <f t="shared" si="9"/>
        <v>789.62</v>
      </c>
      <c r="CG6" s="36">
        <f t="shared" si="9"/>
        <v>423.18</v>
      </c>
      <c r="CH6" s="36">
        <f t="shared" si="9"/>
        <v>383.2</v>
      </c>
      <c r="CI6" s="36">
        <f t="shared" si="9"/>
        <v>383.25</v>
      </c>
      <c r="CJ6" s="36">
        <f t="shared" si="9"/>
        <v>377.72</v>
      </c>
      <c r="CK6" s="35" t="str">
        <f>IF(CK7="","",IF(CK7="-","【-】","【"&amp;SUBSTITUTE(TEXT(CK7,"#,##0.00"),"-","△")&amp;"】"))</f>
        <v>【300.47】</v>
      </c>
      <c r="CL6" s="36">
        <f>IF(CL7="",NA(),CL7)</f>
        <v>39.799999999999997</v>
      </c>
      <c r="CM6" s="36">
        <f t="shared" ref="CM6:CU6" si="10">IF(CM7="",NA(),CM7)</f>
        <v>36.47</v>
      </c>
      <c r="CN6" s="36">
        <f t="shared" si="10"/>
        <v>41.6</v>
      </c>
      <c r="CO6" s="36">
        <f t="shared" si="10"/>
        <v>55.45</v>
      </c>
      <c r="CP6" s="36">
        <f t="shared" si="10"/>
        <v>50.45</v>
      </c>
      <c r="CQ6" s="36">
        <f t="shared" si="10"/>
        <v>48.7</v>
      </c>
      <c r="CR6" s="36">
        <f t="shared" si="10"/>
        <v>46.9</v>
      </c>
      <c r="CS6" s="36">
        <f t="shared" si="10"/>
        <v>47.95</v>
      </c>
      <c r="CT6" s="36">
        <f t="shared" si="10"/>
        <v>48.26</v>
      </c>
      <c r="CU6" s="36">
        <f t="shared" si="10"/>
        <v>48.01</v>
      </c>
      <c r="CV6" s="35" t="str">
        <f>IF(CV7="","",IF(CV7="-","【-】","【"&amp;SUBSTITUTE(TEXT(CV7,"#,##0.00"),"-","△")&amp;"】"))</f>
        <v>【54.90】</v>
      </c>
      <c r="CW6" s="36">
        <f>IF(CW7="",NA(),CW7)</f>
        <v>32.82</v>
      </c>
      <c r="CX6" s="36">
        <f t="shared" ref="CX6:DF6" si="11">IF(CX7="",NA(),CX7)</f>
        <v>42.78</v>
      </c>
      <c r="CY6" s="36">
        <f t="shared" si="11"/>
        <v>54.57</v>
      </c>
      <c r="CZ6" s="36">
        <f t="shared" si="11"/>
        <v>89.67</v>
      </c>
      <c r="DA6" s="36">
        <f t="shared" si="11"/>
        <v>93.96</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14.13</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75485</v>
      </c>
      <c r="D7" s="38">
        <v>47</v>
      </c>
      <c r="E7" s="38">
        <v>1</v>
      </c>
      <c r="F7" s="38">
        <v>0</v>
      </c>
      <c r="G7" s="38">
        <v>0</v>
      </c>
      <c r="H7" s="38" t="s">
        <v>96</v>
      </c>
      <c r="I7" s="38" t="s">
        <v>97</v>
      </c>
      <c r="J7" s="38" t="s">
        <v>98</v>
      </c>
      <c r="K7" s="38" t="s">
        <v>99</v>
      </c>
      <c r="L7" s="38" t="s">
        <v>100</v>
      </c>
      <c r="M7" s="38" t="s">
        <v>101</v>
      </c>
      <c r="N7" s="39" t="s">
        <v>102</v>
      </c>
      <c r="O7" s="39" t="s">
        <v>103</v>
      </c>
      <c r="P7" s="39">
        <v>10.45</v>
      </c>
      <c r="Q7" s="39">
        <v>3410</v>
      </c>
      <c r="R7" s="39">
        <v>1408</v>
      </c>
      <c r="S7" s="39">
        <v>84.37</v>
      </c>
      <c r="T7" s="39">
        <v>16.690000000000001</v>
      </c>
      <c r="U7" s="39">
        <v>145</v>
      </c>
      <c r="V7" s="39">
        <v>1.32</v>
      </c>
      <c r="W7" s="39">
        <v>109.85</v>
      </c>
      <c r="X7" s="39">
        <v>102.93</v>
      </c>
      <c r="Y7" s="39">
        <v>51.8</v>
      </c>
      <c r="Z7" s="39">
        <v>227.89</v>
      </c>
      <c r="AA7" s="39">
        <v>237.56</v>
      </c>
      <c r="AB7" s="39">
        <v>145.07</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t="s">
        <v>102</v>
      </c>
      <c r="BF7" s="39">
        <v>0</v>
      </c>
      <c r="BG7" s="39">
        <v>0</v>
      </c>
      <c r="BH7" s="39">
        <v>0</v>
      </c>
      <c r="BI7" s="39">
        <v>0</v>
      </c>
      <c r="BJ7" s="39">
        <v>1510.14</v>
      </c>
      <c r="BK7" s="39">
        <v>1595.62</v>
      </c>
      <c r="BL7" s="39">
        <v>1302.33</v>
      </c>
      <c r="BM7" s="39">
        <v>1274.21</v>
      </c>
      <c r="BN7" s="39">
        <v>1183.92</v>
      </c>
      <c r="BO7" s="39">
        <v>1084.05</v>
      </c>
      <c r="BP7" s="39">
        <v>0</v>
      </c>
      <c r="BQ7" s="39">
        <v>33.65</v>
      </c>
      <c r="BR7" s="39">
        <v>59.31</v>
      </c>
      <c r="BS7" s="39">
        <v>186.29</v>
      </c>
      <c r="BT7" s="39">
        <v>148.94999999999999</v>
      </c>
      <c r="BU7" s="39">
        <v>22.67</v>
      </c>
      <c r="BV7" s="39">
        <v>37.92</v>
      </c>
      <c r="BW7" s="39">
        <v>40.89</v>
      </c>
      <c r="BX7" s="39">
        <v>41.25</v>
      </c>
      <c r="BY7" s="39">
        <v>42.5</v>
      </c>
      <c r="BZ7" s="39">
        <v>53.46</v>
      </c>
      <c r="CA7" s="39">
        <v>41598.910000000003</v>
      </c>
      <c r="CB7" s="39">
        <v>907.86</v>
      </c>
      <c r="CC7" s="39">
        <v>584.49</v>
      </c>
      <c r="CD7" s="39">
        <v>176.94</v>
      </c>
      <c r="CE7" s="39">
        <v>218.74</v>
      </c>
      <c r="CF7" s="39">
        <v>789.62</v>
      </c>
      <c r="CG7" s="39">
        <v>423.18</v>
      </c>
      <c r="CH7" s="39">
        <v>383.2</v>
      </c>
      <c r="CI7" s="39">
        <v>383.25</v>
      </c>
      <c r="CJ7" s="39">
        <v>377.72</v>
      </c>
      <c r="CK7" s="39">
        <v>300.47000000000003</v>
      </c>
      <c r="CL7" s="39">
        <v>39.799999999999997</v>
      </c>
      <c r="CM7" s="39">
        <v>36.47</v>
      </c>
      <c r="CN7" s="39">
        <v>41.6</v>
      </c>
      <c r="CO7" s="39">
        <v>55.45</v>
      </c>
      <c r="CP7" s="39">
        <v>50.45</v>
      </c>
      <c r="CQ7" s="39">
        <v>48.7</v>
      </c>
      <c r="CR7" s="39">
        <v>46.9</v>
      </c>
      <c r="CS7" s="39">
        <v>47.95</v>
      </c>
      <c r="CT7" s="39">
        <v>48.26</v>
      </c>
      <c r="CU7" s="39">
        <v>48.01</v>
      </c>
      <c r="CV7" s="39">
        <v>54.9</v>
      </c>
      <c r="CW7" s="39">
        <v>32.82</v>
      </c>
      <c r="CX7" s="39">
        <v>42.78</v>
      </c>
      <c r="CY7" s="39">
        <v>54.57</v>
      </c>
      <c r="CZ7" s="39">
        <v>89.67</v>
      </c>
      <c r="DA7" s="39">
        <v>93.96</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14.13</v>
      </c>
      <c r="EE7" s="39">
        <v>0</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112</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lg-I-Takashi01</cp:lastModifiedBy>
  <dcterms:created xsi:type="dcterms:W3CDTF">2020-12-04T02:19:27Z</dcterms:created>
  <dcterms:modified xsi:type="dcterms:W3CDTF">2021-01-28T03:01:50Z</dcterms:modified>
  <cp:category/>
</cp:coreProperties>
</file>