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WH2ObV3mayEtyBcNM7RMeKB+cD1WKWgJh7fJjszvS81Y//ncP34O4LIwIXiwVfjRzssk1LzXraL8cqI6tw6FQ==" workbookSaltValue="V41ciHQvoMnr52uOciRVtA==" workbookSpinCount="100000"/>
  <bookViews>
    <workbookView xWindow="0" yWindow="0" windowWidth="20490" windowHeight="777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<sst xmlns="http://schemas.openxmlformats.org/spreadsheetml/2006/main" xmlns:r="http://schemas.openxmlformats.org/officeDocument/2006/relationships" count="115" uniqueCount="115">
  <si>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⑤経費回収率(％)</t>
  </si>
  <si>
    <t>類似団体区分</t>
    <rPh sb="4" eb="6">
      <t>クブン</t>
    </rPh>
    <phoneticPr fontId="1"/>
  </si>
  <si>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</si>
  <si>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</si>
  <si>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</si>
  <si>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</si>
  <si>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</si>
  <si>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</si>
  <si>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</si>
  <si>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</si>
  <si>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</si>
  <si>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</si>
  <si>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</si>
  <si>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</si>
  <si>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</si>
  <si>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</si>
  <si>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</si>
  <si>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</si>
  <si>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</si>
  <si>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</si>
  <si>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</si>
  <si>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</si>
  <si>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</si>
  <si>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</si>
  <si>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</si>
  <si>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</si>
  <si>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</si>
  <si>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</si>
  <si>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</si>
  <si>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</si>
  <si>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</si>
  <si>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</si>
  <si>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</si>
  <si>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</si>
  <si>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</si>
  <si>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</si>
  <si>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</si>
  <si>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</si>
  <si>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</si>
  <si>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</si>
  <si>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</si>
  <si>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</si>
  <si>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</si>
  <si>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</si>
  <si>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</si>
  <si>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</si>
  <si>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</si>
  <si>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</si>
  <si>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</si>
  <si>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</si>
  <si>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</si>
  <si>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</si>
  <si>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</si>
  <si>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</si>
  <si>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</si>
  <si>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</si>
  <si>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</si>
  <si>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</si>
  <si>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</si>
  <si>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</si>
  <si>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</si>
  <si>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</si>
  <si>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</si>
  <si>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</si>
  <si>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</si>
  <si>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公共下水道のような集合処理方式は資本費が膨大なため、使用料だけをも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公共下水道事業については、経営戦略を策定し、持続的に下水道事業を行うこと、また、独立採算を原則とした公営企業としての経済性を発揮し、最小の経費で最良ののサービス提供することを目標にして事業に取り組む。</t>
    <rPh sb="0" eb="2">
      <t>コウキョウ</t>
    </rPh>
    <rPh sb="2" eb="5">
      <t>ゲスイドウ</t>
    </rPh>
    <rPh sb="9" eb="11">
      <t>シュウゴウ</t>
    </rPh>
    <rPh sb="11" eb="13">
      <t>ショリ</t>
    </rPh>
    <rPh sb="13" eb="15">
      <t>ホウシキ</t>
    </rPh>
    <rPh sb="16" eb="18">
      <t>シホン</t>
    </rPh>
    <rPh sb="18" eb="19">
      <t>ヒ</t>
    </rPh>
    <rPh sb="20" eb="22">
      <t>ボウダイ</t>
    </rPh>
    <rPh sb="26" eb="29">
      <t>シヨウリョウ</t>
    </rPh>
    <rPh sb="35" eb="37">
      <t>ケンゼン</t>
    </rPh>
    <rPh sb="38" eb="40">
      <t>ケイエイ</t>
    </rPh>
    <rPh sb="41" eb="43">
      <t>コンナン</t>
    </rPh>
    <rPh sb="47" eb="49">
      <t>キンネン</t>
    </rPh>
    <rPh sb="51" eb="53">
      <t>シュウゴウ</t>
    </rPh>
    <rPh sb="53" eb="55">
      <t>ショリ</t>
    </rPh>
    <rPh sb="56" eb="57">
      <t>カ</t>
    </rPh>
    <rPh sb="60" eb="63">
      <t>ジョウカソウ</t>
    </rPh>
    <rPh sb="65" eb="67">
      <t>コベツ</t>
    </rPh>
    <rPh sb="67" eb="69">
      <t>ハイスイ</t>
    </rPh>
    <rPh sb="69" eb="71">
      <t>ショリ</t>
    </rPh>
    <rPh sb="72" eb="75">
      <t>ゲスイドウ</t>
    </rPh>
    <rPh sb="75" eb="77">
      <t>ジギョウ</t>
    </rPh>
    <rPh sb="78" eb="80">
      <t>セイビ</t>
    </rPh>
    <rPh sb="81" eb="82">
      <t>イチ</t>
    </rPh>
    <rPh sb="82" eb="85">
      <t>センタクシ</t>
    </rPh>
    <rPh sb="88" eb="89">
      <t>ミト</t>
    </rPh>
    <rPh sb="98" eb="100">
      <t>トウチョウ</t>
    </rPh>
    <rPh sb="103" eb="105">
      <t>チク</t>
    </rPh>
    <rPh sb="106" eb="108">
      <t>トクセイ</t>
    </rPh>
    <rPh sb="109" eb="110">
      <t>ア</t>
    </rPh>
    <rPh sb="112" eb="114">
      <t>シュウゴウ</t>
    </rPh>
    <rPh sb="114" eb="116">
      <t>ショリ</t>
    </rPh>
    <rPh sb="117" eb="119">
      <t>コベツ</t>
    </rPh>
    <rPh sb="119" eb="121">
      <t>ハイスイ</t>
    </rPh>
    <rPh sb="121" eb="123">
      <t>ショリ</t>
    </rPh>
    <rPh sb="124" eb="125">
      <t>ク</t>
    </rPh>
    <rPh sb="126" eb="127">
      <t>ア</t>
    </rPh>
    <rPh sb="130" eb="133">
      <t>ゲスイドウ</t>
    </rPh>
    <rPh sb="133" eb="135">
      <t>ジギョウ</t>
    </rPh>
    <rPh sb="136" eb="137">
      <t>オコナ</t>
    </rPh>
    <rPh sb="147" eb="149">
      <t>コウキョウ</t>
    </rPh>
    <rPh sb="149" eb="152">
      <t>ゲスイドウ</t>
    </rPh>
    <rPh sb="152" eb="154">
      <t>ジギョウ</t>
    </rPh>
    <rPh sb="160" eb="162">
      <t>ケイエイ</t>
    </rPh>
    <rPh sb="162" eb="164">
      <t>センリャク</t>
    </rPh>
    <rPh sb="165" eb="167">
      <t>サクテイ</t>
    </rPh>
    <rPh sb="169" eb="172">
      <t>ジゾクテキ</t>
    </rPh>
    <rPh sb="173" eb="176">
      <t>ゲスイドウ</t>
    </rPh>
    <rPh sb="176" eb="178">
      <t>ジギョウ</t>
    </rPh>
    <rPh sb="179" eb="180">
      <t>オコナ</t>
    </rPh>
    <rPh sb="187" eb="189">
      <t>ドクリツ</t>
    </rPh>
    <rPh sb="189" eb="191">
      <t>サイサン</t>
    </rPh>
    <rPh sb="192" eb="194">
      <t>ゲンソク</t>
    </rPh>
    <rPh sb="197" eb="199">
      <t>コウエイ</t>
    </rPh>
    <rPh sb="199" eb="201">
      <t>キギョウ</t>
    </rPh>
    <rPh sb="205" eb="208">
      <t>ケイザイセイ</t>
    </rPh>
    <rPh sb="209" eb="211">
      <t>ハッキ</t>
    </rPh>
    <rPh sb="213" eb="215">
      <t>サイショウ</t>
    </rPh>
    <rPh sb="216" eb="218">
      <t>ケイヒ</t>
    </rPh>
    <rPh sb="219" eb="221">
      <t>サイリョウ</t>
    </rPh>
    <rPh sb="227" eb="229">
      <t>テイキョウ</t>
    </rPh>
    <rPh sb="234" eb="236">
      <t>モクヒョウ</t>
    </rPh>
    <rPh sb="239" eb="241">
      <t>ジギョウ</t>
    </rPh>
    <rPh sb="242" eb="243">
      <t>ト</t>
    </rPh>
    <rPh sb="244" eb="245">
      <t>ク</t>
    </rPh>
    <phoneticPr fontId="1"/>
  </si>
  <si>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</si>
  <si>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</si>
  <si>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</si>
  <si>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</si>
  <si>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</si>
  <si>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</si>
  <si>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</si>
  <si>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</si>
  <si>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</si>
  <si>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</si>
  <si>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</si>
  <si>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</si>
  <si>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</si>
  <si>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</si>
  <si>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</si>
  <si>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</si>
  <si>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</si>
  <si>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</si>
  <si>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</si>
  <si>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</si>
  <si>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</si>
  <si>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</si>
  <si>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</si>
  <si>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</si>
  <si>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</si>
  <si>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</si>
  <si>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</si>
  <si>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</si>
  <si>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</si>
  <si>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</si>
  <si>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</si>
  <si>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</si>
  <si>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</si>
  <si>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</si>
  <si>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</si>
  <si>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</si>
  <si>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</si>
  <si>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</si>
  <si>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</si>
  <si>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</si>
  <si>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</si>
  <si>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</si>
  <si>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</si>
  <si>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</si>
  <si>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</si>
  <si>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</si>
  <si>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</si>
  <si>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当町の公共下水道事業の供用開始は平成１２年度。管渠を更新するほどの老朽化には至っていないが、耐用年数が短い処理場の機械設備については、ストックマネジメント計画の策定など、計画的な修繕計画と可能な限り交付金等を活用する。</t>
    <rPh sb="0" eb="2">
      <t>トウチョウ</t>
    </rPh>
    <rPh sb="3" eb="8">
      <t>コウキョウゲスイドウ</t>
    </rPh>
    <rPh sb="8" eb="10">
      <t>ジギョウ</t>
    </rPh>
    <rPh sb="11" eb="13">
      <t>キョウヨウ</t>
    </rPh>
    <rPh sb="13" eb="15">
      <t>カイシ</t>
    </rPh>
    <rPh sb="16" eb="18">
      <t>ヘイセイ</t>
    </rPh>
    <rPh sb="20" eb="22">
      <t>ネンド</t>
    </rPh>
    <rPh sb="23" eb="25">
      <t>カンキョ</t>
    </rPh>
    <rPh sb="26" eb="28">
      <t>コウシン</t>
    </rPh>
    <rPh sb="33" eb="36">
      <t>ロウキュウカ</t>
    </rPh>
    <rPh sb="38" eb="39">
      <t>イタ</t>
    </rPh>
    <rPh sb="46" eb="48">
      <t>タイヨウ</t>
    </rPh>
    <rPh sb="48" eb="50">
      <t>ネンスウ</t>
    </rPh>
    <rPh sb="51" eb="52">
      <t>ミジカ</t>
    </rPh>
    <rPh sb="53" eb="56">
      <t>ショリジョウ</t>
    </rPh>
    <rPh sb="57" eb="59">
      <t>キカイ</t>
    </rPh>
    <rPh sb="59" eb="61">
      <t>セツビ</t>
    </rPh>
    <rPh sb="77" eb="79">
      <t>ケイカク</t>
    </rPh>
    <rPh sb="80" eb="82">
      <t>サクテイ</t>
    </rPh>
    <rPh sb="85" eb="88">
      <t>ケイカクテキ</t>
    </rPh>
    <rPh sb="89" eb="91">
      <t>シュウゼン</t>
    </rPh>
    <rPh sb="91" eb="93">
      <t>ケイカク</t>
    </rPh>
    <rPh sb="94" eb="96">
      <t>カノウ</t>
    </rPh>
    <rPh sb="97" eb="98">
      <t>カギ</t>
    </rPh>
    <rPh sb="99" eb="102">
      <t>コウフキン</t>
    </rPh>
    <rPh sb="102" eb="103">
      <t>トウ</t>
    </rPh>
    <rPh sb="104" eb="106">
      <t>カツヨウ</t>
    </rPh>
    <phoneticPr fontId="1"/>
  </si>
  <si>
    <t>①経常収支が100％を切ってはいるものの、昨年度よりは回復している。経費回収率が100％を超えていることから、減価償却費の減少と、新規加入者による使用料の増加により改善する見込みである。
②累積欠損について、単年度での利益が発生しないので早急な改善は難しい。
③流動比率が100％を切っている状態であるが、流動負債の大部分を占める償還元金については、一般会計から繰り入れることと協議済みなので問題ない。
④企業債残高対事業規模比率については、予定貸借対照表に全額一般会計で負担することと注記しているので0となる。
⑤経費回収率について、経費の中の維持管理費は確実に回収できているので、料金水準は妥当である。
⑥汚水処理原価については、昨年より削減できたものの、さらなる経費削減に努める。R1がH30と比して回収率が良いのは、R1年度台風19号により郡山市のし尿処理施設が被災したため、当町でし尿処理を行ったため。
⑦施設の効率は、公共下水道のみについて算出すると低い結果だが、その他浄化槽の汚泥なども処理するなど有効活用している。
⑧水洗化率は、ほぼ横ばいであるものの一層の接続促進に努める。</t>
    <rPh sb="1" eb="3">
      <t>ケイジョウ</t>
    </rPh>
    <rPh sb="3" eb="5">
      <t>シュウシ</t>
    </rPh>
    <rPh sb="11" eb="12">
      <t>キ</t>
    </rPh>
    <rPh sb="21" eb="24">
      <t>サクネンド</t>
    </rPh>
    <rPh sb="27" eb="29">
      <t>カイフク</t>
    </rPh>
    <rPh sb="34" eb="36">
      <t>ケイヒ</t>
    </rPh>
    <rPh sb="36" eb="38">
      <t>カイシュウ</t>
    </rPh>
    <rPh sb="38" eb="39">
      <t>リツ</t>
    </rPh>
    <rPh sb="45" eb="46">
      <t>コ</t>
    </rPh>
    <rPh sb="55" eb="57">
      <t>ゲンカ</t>
    </rPh>
    <rPh sb="57" eb="59">
      <t>ショウキャク</t>
    </rPh>
    <rPh sb="59" eb="60">
      <t>ヒ</t>
    </rPh>
    <rPh sb="61" eb="63">
      <t>ゲンショウ</t>
    </rPh>
    <rPh sb="65" eb="67">
      <t>シンキ</t>
    </rPh>
    <rPh sb="67" eb="70">
      <t>カニュウシャ</t>
    </rPh>
    <rPh sb="73" eb="76">
      <t>シヨウリョウ</t>
    </rPh>
    <rPh sb="77" eb="79">
      <t>ゾウカ</t>
    </rPh>
    <rPh sb="82" eb="84">
      <t>カイゼン</t>
    </rPh>
    <rPh sb="86" eb="88">
      <t>ミコ</t>
    </rPh>
    <rPh sb="95" eb="97">
      <t>ルイセキ</t>
    </rPh>
    <rPh sb="97" eb="99">
      <t>ケッソン</t>
    </rPh>
    <rPh sb="104" eb="107">
      <t>タンネンド</t>
    </rPh>
    <rPh sb="109" eb="111">
      <t>リエキ</t>
    </rPh>
    <rPh sb="112" eb="114">
      <t>ハッセイ</t>
    </rPh>
    <rPh sb="119" eb="121">
      <t>ソウキュウ</t>
    </rPh>
    <rPh sb="122" eb="124">
      <t>カイゼン</t>
    </rPh>
    <rPh sb="125" eb="126">
      <t>ムズカ</t>
    </rPh>
    <rPh sb="131" eb="133">
      <t>リュウドウ</t>
    </rPh>
    <rPh sb="133" eb="135">
      <t>ヒリツ</t>
    </rPh>
    <rPh sb="141" eb="142">
      <t>キ</t>
    </rPh>
    <rPh sb="146" eb="148">
      <t>ジョウタイ</t>
    </rPh>
    <rPh sb="153" eb="155">
      <t>リュウドウ</t>
    </rPh>
    <rPh sb="155" eb="157">
      <t>フサイ</t>
    </rPh>
    <rPh sb="158" eb="161">
      <t>ダイブブン</t>
    </rPh>
    <rPh sb="162" eb="163">
      <t>シ</t>
    </rPh>
    <rPh sb="165" eb="167">
      <t>ショウカン</t>
    </rPh>
    <rPh sb="167" eb="169">
      <t>ガンキン</t>
    </rPh>
    <rPh sb="175" eb="177">
      <t>イッパン</t>
    </rPh>
    <rPh sb="177" eb="179">
      <t>カイケイ</t>
    </rPh>
    <rPh sb="181" eb="182">
      <t>ク</t>
    </rPh>
    <rPh sb="183" eb="184">
      <t>イ</t>
    </rPh>
    <rPh sb="189" eb="191">
      <t>キョウギ</t>
    </rPh>
    <rPh sb="191" eb="192">
      <t>ズ</t>
    </rPh>
    <rPh sb="196" eb="198">
      <t>モンダイ</t>
    </rPh>
    <rPh sb="203" eb="205">
      <t>キギョウ</t>
    </rPh>
    <rPh sb="205" eb="206">
      <t>サイ</t>
    </rPh>
    <rPh sb="206" eb="208">
      <t>ザンダカ</t>
    </rPh>
    <rPh sb="208" eb="209">
      <t>タイ</t>
    </rPh>
    <rPh sb="209" eb="211">
      <t>ジギョウ</t>
    </rPh>
    <rPh sb="211" eb="213">
      <t>キボ</t>
    </rPh>
    <rPh sb="213" eb="215">
      <t>ヒリツ</t>
    </rPh>
    <rPh sb="221" eb="223">
      <t>ヨテイ</t>
    </rPh>
    <rPh sb="223" eb="224">
      <t>カ</t>
    </rPh>
    <rPh sb="224" eb="225">
      <t>カ</t>
    </rPh>
    <rPh sb="225" eb="226">
      <t>タイ</t>
    </rPh>
    <rPh sb="226" eb="227">
      <t>テ</t>
    </rPh>
    <rPh sb="227" eb="228">
      <t>ヒョウ</t>
    </rPh>
    <rPh sb="229" eb="231">
      <t>ゼンガク</t>
    </rPh>
    <rPh sb="231" eb="233">
      <t>イッパン</t>
    </rPh>
    <rPh sb="233" eb="235">
      <t>カイケイ</t>
    </rPh>
    <rPh sb="236" eb="238">
      <t>フタン</t>
    </rPh>
    <rPh sb="243" eb="245">
      <t>チュウキ</t>
    </rPh>
    <rPh sb="258" eb="260">
      <t>ケイヒ</t>
    </rPh>
    <rPh sb="260" eb="262">
      <t>カイシュウ</t>
    </rPh>
    <rPh sb="262" eb="263">
      <t>リツ</t>
    </rPh>
    <rPh sb="268" eb="270">
      <t>ケイヒ</t>
    </rPh>
    <rPh sb="271" eb="272">
      <t>ナカ</t>
    </rPh>
    <rPh sb="273" eb="275">
      <t>イジ</t>
    </rPh>
    <rPh sb="275" eb="278">
      <t>カンリヒ</t>
    </rPh>
    <rPh sb="279" eb="281">
      <t>カクジツ</t>
    </rPh>
    <rPh sb="282" eb="284">
      <t>カイシュウ</t>
    </rPh>
    <rPh sb="292" eb="294">
      <t>リョウキン</t>
    </rPh>
    <rPh sb="294" eb="296">
      <t>スイジュン</t>
    </rPh>
    <rPh sb="297" eb="299">
      <t>ダトウ</t>
    </rPh>
    <rPh sb="305" eb="307">
      <t>オスイ</t>
    </rPh>
    <rPh sb="307" eb="309">
      <t>ショリ</t>
    </rPh>
    <rPh sb="309" eb="311">
      <t>ゲンカ</t>
    </rPh>
    <rPh sb="317" eb="319">
      <t>サクネン</t>
    </rPh>
    <rPh sb="321" eb="323">
      <t>サクゲン</t>
    </rPh>
    <rPh sb="334" eb="336">
      <t>ケイヒ</t>
    </rPh>
    <rPh sb="336" eb="338">
      <t>サクゲン</t>
    </rPh>
    <rPh sb="339" eb="340">
      <t>ツト</t>
    </rPh>
    <rPh sb="350" eb="351">
      <t>ヒ</t>
    </rPh>
    <rPh sb="353" eb="355">
      <t>カイシュウ</t>
    </rPh>
    <rPh sb="355" eb="356">
      <t>リツ</t>
    </rPh>
    <rPh sb="357" eb="358">
      <t>イ</t>
    </rPh>
    <rPh sb="364" eb="366">
      <t>ネンド</t>
    </rPh>
    <rPh sb="366" eb="368">
      <t>タイフウ</t>
    </rPh>
    <rPh sb="370" eb="371">
      <t>ゴウ</t>
    </rPh>
    <rPh sb="374" eb="377">
      <t>コオリヤマシ</t>
    </rPh>
    <rPh sb="379" eb="380">
      <t>ニョウ</t>
    </rPh>
    <rPh sb="380" eb="382">
      <t>ショリ</t>
    </rPh>
    <rPh sb="382" eb="384">
      <t>シセツ</t>
    </rPh>
    <rPh sb="385" eb="387">
      <t>ヒサイ</t>
    </rPh>
    <rPh sb="392" eb="394">
      <t>トウチョウ</t>
    </rPh>
    <rPh sb="396" eb="397">
      <t>ニョウ</t>
    </rPh>
    <rPh sb="397" eb="399">
      <t>ショリ</t>
    </rPh>
    <rPh sb="400" eb="401">
      <t>オコナ</t>
    </rPh>
    <rPh sb="408" eb="410">
      <t>シセツ</t>
    </rPh>
    <rPh sb="411" eb="413">
      <t>コウリツ</t>
    </rPh>
    <rPh sb="415" eb="417">
      <t>コウキョウ</t>
    </rPh>
    <rPh sb="417" eb="420">
      <t>ゲスイドウ</t>
    </rPh>
    <rPh sb="426" eb="428">
      <t>サンシュツ</t>
    </rPh>
    <rPh sb="431" eb="432">
      <t>ヒク</t>
    </rPh>
    <rPh sb="433" eb="435">
      <t>ケッカ</t>
    </rPh>
    <rPh sb="440" eb="441">
      <t>タ</t>
    </rPh>
    <rPh sb="441" eb="444">
      <t>ジョウカソウ</t>
    </rPh>
    <rPh sb="445" eb="447">
      <t>オデイ</t>
    </rPh>
    <rPh sb="450" eb="452">
      <t>ショリ</t>
    </rPh>
    <rPh sb="456" eb="458">
      <t>ユウコウ</t>
    </rPh>
    <rPh sb="458" eb="460">
      <t>カツヨウ</t>
    </rPh>
    <rPh sb="467" eb="470">
      <t>スイセンカ</t>
    </rPh>
    <rPh sb="470" eb="471">
      <t>リツ</t>
    </rPh>
    <rPh sb="475" eb="476">
      <t>ヨコ</t>
    </rPh>
    <rPh sb="484" eb="486">
      <t>イッソウ</t>
    </rPh>
    <rPh sb="487" eb="489">
      <t>セツゾク</t>
    </rPh>
    <rPh sb="489" eb="491">
      <t>ソクシン</t>
    </rPh>
    <rPh sb="492" eb="493">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</si>
</sst>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0.11</c:v>
                </c:pt>
                <c:pt idx="1">
                  <c:v>0.15</c:v>
                </c:pt>
                <c:pt idx="2">
                  <c:v>0.16</c:v>
                </c:pt>
                <c:pt idx="3">
                  <c:v>0.13</c:v>
                </c:pt>
                <c:pt idx="4">
                  <c:v>0.15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31.88</c:v>
                </c:pt>
                <c:pt idx="1">
                  <c:v>31.58</c:v>
                </c:pt>
                <c:pt idx="2">
                  <c:v>32</c:v>
                </c:pt>
                <c:pt idx="3">
                  <c:v>31.31</c:v>
                </c:pt>
                <c:pt idx="4">
                  <c:v>39.619999999999997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54.67</c:v>
                </c:pt>
                <c:pt idx="1">
                  <c:v>53.51</c:v>
                </c:pt>
                <c:pt idx="2">
                  <c:v>53.5</c:v>
                </c:pt>
                <c:pt idx="3">
                  <c:v>52.58</c:v>
                </c:pt>
                <c:pt idx="4">
                  <c:v>50.94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64.34</c:v>
                </c:pt>
                <c:pt idx="1">
                  <c:v>65.98</c:v>
                </c:pt>
                <c:pt idx="2">
                  <c:v>66.459999999999994</c:v>
                </c:pt>
                <c:pt idx="3">
                  <c:v>68.17</c:v>
                </c:pt>
                <c:pt idx="4">
                  <c:v>68.55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83.8</c:v>
                </c:pt>
                <c:pt idx="1">
                  <c:v>83.91</c:v>
                </c:pt>
                <c:pt idx="2">
                  <c:v>83.51</c:v>
                </c:pt>
                <c:pt idx="3">
                  <c:v>83.02</c:v>
                </c:pt>
                <c:pt idx="4">
                  <c:v>82.55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87.88</c:v>
                </c:pt>
                <c:pt idx="1">
                  <c:v>86.38</c:v>
                </c:pt>
                <c:pt idx="2">
                  <c:v>88.7</c:v>
                </c:pt>
                <c:pt idx="3">
                  <c:v>82.11</c:v>
                </c:pt>
                <c:pt idx="4">
                  <c:v>97.41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109.12</c:v>
                </c:pt>
                <c:pt idx="1">
                  <c:v>106.85</c:v>
                </c:pt>
                <c:pt idx="2">
                  <c:v>108.11</c:v>
                </c:pt>
                <c:pt idx="3">
                  <c:v>104.14</c:v>
                </c:pt>
                <c:pt idx="4">
                  <c:v>106.57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33.5</c:v>
                </c:pt>
                <c:pt idx="1">
                  <c:v>35.58</c:v>
                </c:pt>
                <c:pt idx="2">
                  <c:v>38.01</c:v>
                </c:pt>
                <c:pt idx="3">
                  <c:v>40.32</c:v>
                </c:pt>
                <c:pt idx="4">
                  <c:v>42.67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23.95</c:v>
                </c:pt>
                <c:pt idx="1">
                  <c:v>21.09</c:v>
                </c:pt>
                <c:pt idx="2">
                  <c:v>21.16</c:v>
                </c:pt>
                <c:pt idx="3">
                  <c:v>15.95</c:v>
                </c:pt>
                <c:pt idx="4">
                  <c:v>15.85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488.53</c:v>
                </c:pt>
                <c:pt idx="1">
                  <c:v>519.87</c:v>
                </c:pt>
                <c:pt idx="2">
                  <c:v>535.85</c:v>
                </c:pt>
                <c:pt idx="3">
                  <c:v>593.57000000000005</c:v>
                </c:pt>
                <c:pt idx="4">
                  <c:v>464.68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116.49</c:v>
                </c:pt>
                <c:pt idx="1">
                  <c:v>92.92</c:v>
                </c:pt>
                <c:pt idx="2">
                  <c:v>86.54</c:v>
                </c:pt>
                <c:pt idx="3">
                  <c:v>73.180000000000007</c:v>
                </c:pt>
                <c:pt idx="4">
                  <c:v>53.44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95.81</c:v>
                </c:pt>
                <c:pt idx="1">
                  <c:v>84.03</c:v>
                </c:pt>
                <c:pt idx="2">
                  <c:v>92.29</c:v>
                </c:pt>
                <c:pt idx="3">
                  <c:v>82.89</c:v>
                </c:pt>
                <c:pt idx="4">
                  <c:v>94.82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44.37</c:v>
                </c:pt>
                <c:pt idx="1">
                  <c:v>50.66</c:v>
                </c:pt>
                <c:pt idx="2">
                  <c:v>62.25</c:v>
                </c:pt>
                <c:pt idx="3">
                  <c:v>52.32</c:v>
                </c:pt>
                <c:pt idx="4">
                  <c:v>47.03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1118.56</c:v>
                </c:pt>
                <c:pt idx="1">
                  <c:v>1111.31</c:v>
                </c:pt>
                <c:pt idx="2">
                  <c:v>966.33</c:v>
                </c:pt>
                <c:pt idx="3">
                  <c:v>958.81</c:v>
                </c:pt>
                <c:pt idx="4">
                  <c:v>1001.3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124.1</c:v>
                </c:pt>
                <c:pt idx="1">
                  <c:v>124.94</c:v>
                </c:pt>
                <c:pt idx="2">
                  <c:v>141.26</c:v>
                </c:pt>
                <c:pt idx="3">
                  <c:v>107.6</c:v>
                </c:pt>
                <c:pt idx="4">
                  <c:v>183.16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72.33</c:v>
                </c:pt>
                <c:pt idx="1">
                  <c:v>75.540000000000006</c:v>
                </c:pt>
                <c:pt idx="2">
                  <c:v>81.739999999999995</c:v>
                </c:pt>
                <c:pt idx="3">
                  <c:v>82.88</c:v>
                </c:pt>
                <c:pt idx="4">
                  <c:v>81.88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193.5</c:v>
                </c:pt>
                <c:pt idx="1">
                  <c:v>193.2</c:v>
                </c:pt>
                <c:pt idx="2">
                  <c:v>170.19</c:v>
                </c:pt>
                <c:pt idx="3">
                  <c:v>223.68</c:v>
                </c:pt>
                <c:pt idx="4">
                  <c:v>129.85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215.28</c:v>
                </c:pt>
                <c:pt idx="1">
                  <c:v>207.96</c:v>
                </c:pt>
                <c:pt idx="2">
                  <c:v>194.31</c:v>
                </c:pt>
                <c:pt idx="3">
                  <c:v>190.99</c:v>
                </c:pt>
                <c:pt idx="4">
                  <c:v>187.55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【69.54】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【682.51】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【136.15】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【100.34】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【38.57】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【5.90】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G58"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15</v>
      </c>
      <c r="J7" s="5"/>
      <c r="K7" s="5"/>
      <c r="L7" s="5"/>
      <c r="M7" s="5"/>
      <c r="N7" s="5"/>
      <c r="O7" s="5"/>
      <c r="P7" s="5" t="s">
        <v>8</v>
      </c>
      <c r="Q7" s="5"/>
      <c r="R7" s="5"/>
      <c r="S7" s="5"/>
      <c r="T7" s="5"/>
      <c r="U7" s="5"/>
      <c r="V7" s="5"/>
      <c r="W7" s="5" t="s">
        <v>1</v>
      </c>
      <c r="X7" s="5"/>
      <c r="Y7" s="5"/>
      <c r="Z7" s="5"/>
      <c r="AA7" s="5"/>
      <c r="AB7" s="5"/>
      <c r="AC7" s="5"/>
      <c r="AD7" s="5" t="s">
        <v>7</v>
      </c>
      <c r="AE7" s="5"/>
      <c r="AF7" s="5"/>
      <c r="AG7" s="5"/>
      <c r="AH7" s="5"/>
      <c r="AI7" s="5"/>
      <c r="AJ7" s="5"/>
      <c r="AK7" s="3"/>
      <c r="AL7" s="5" t="s">
        <v>16</v>
      </c>
      <c r="AM7" s="5"/>
      <c r="AN7" s="5"/>
      <c r="AO7" s="5"/>
      <c r="AP7" s="5"/>
      <c r="AQ7" s="5"/>
      <c r="AR7" s="5"/>
      <c r="AS7" s="5"/>
      <c r="AT7" s="5" t="s">
        <v>13</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1" t="str">
        <f>データ!$M$6</f>
        <v>非設置</v>
      </c>
      <c r="AE8" s="21"/>
      <c r="AF8" s="21"/>
      <c r="AG8" s="21"/>
      <c r="AH8" s="21"/>
      <c r="AI8" s="21"/>
      <c r="AJ8" s="21"/>
      <c r="AK8" s="3"/>
      <c r="AL8" s="22">
        <f>データ!S6</f>
        <v>17008</v>
      </c>
      <c r="AM8" s="22"/>
      <c r="AN8" s="22"/>
      <c r="AO8" s="22"/>
      <c r="AP8" s="22"/>
      <c r="AQ8" s="22"/>
      <c r="AR8" s="22"/>
      <c r="AS8" s="22"/>
      <c r="AT8" s="7">
        <f>データ!T6</f>
        <v>72.760000000000005</v>
      </c>
      <c r="AU8" s="7"/>
      <c r="AV8" s="7"/>
      <c r="AW8" s="7"/>
      <c r="AX8" s="7"/>
      <c r="AY8" s="7"/>
      <c r="AZ8" s="7"/>
      <c r="BA8" s="7"/>
      <c r="BB8" s="7">
        <f>データ!U6</f>
        <v>233.75</v>
      </c>
      <c r="BC8" s="7"/>
      <c r="BD8" s="7"/>
      <c r="BE8" s="7"/>
      <c r="BF8" s="7"/>
      <c r="BG8" s="7"/>
      <c r="BH8" s="7"/>
      <c r="BI8" s="7"/>
      <c r="BJ8" s="3"/>
      <c r="BK8" s="3"/>
      <c r="BL8" s="28" t="s">
        <v>14</v>
      </c>
      <c r="BM8" s="38"/>
      <c r="BN8" s="45" t="s">
        <v>20</v>
      </c>
      <c r="BO8" s="48"/>
      <c r="BP8" s="48"/>
      <c r="BQ8" s="48"/>
      <c r="BR8" s="48"/>
      <c r="BS8" s="48"/>
      <c r="BT8" s="48"/>
      <c r="BU8" s="48"/>
      <c r="BV8" s="48"/>
      <c r="BW8" s="48"/>
      <c r="BX8" s="48"/>
      <c r="BY8" s="52"/>
    </row>
    <row r="9" spans="1:78" ht="18.75" customHeight="1">
      <c r="A9" s="2"/>
      <c r="B9" s="5" t="s">
        <v>3</v>
      </c>
      <c r="C9" s="5"/>
      <c r="D9" s="5"/>
      <c r="E9" s="5"/>
      <c r="F9" s="5"/>
      <c r="G9" s="5"/>
      <c r="H9" s="5"/>
      <c r="I9" s="5" t="s">
        <v>21</v>
      </c>
      <c r="J9" s="5"/>
      <c r="K9" s="5"/>
      <c r="L9" s="5"/>
      <c r="M9" s="5"/>
      <c r="N9" s="5"/>
      <c r="O9" s="5"/>
      <c r="P9" s="5" t="s">
        <v>23</v>
      </c>
      <c r="Q9" s="5"/>
      <c r="R9" s="5"/>
      <c r="S9" s="5"/>
      <c r="T9" s="5"/>
      <c r="U9" s="5"/>
      <c r="V9" s="5"/>
      <c r="W9" s="5" t="s">
        <v>24</v>
      </c>
      <c r="X9" s="5"/>
      <c r="Y9" s="5"/>
      <c r="Z9" s="5"/>
      <c r="AA9" s="5"/>
      <c r="AB9" s="5"/>
      <c r="AC9" s="5"/>
      <c r="AD9" s="5" t="s">
        <v>2</v>
      </c>
      <c r="AE9" s="5"/>
      <c r="AF9" s="5"/>
      <c r="AG9" s="5"/>
      <c r="AH9" s="5"/>
      <c r="AI9" s="5"/>
      <c r="AJ9" s="5"/>
      <c r="AK9" s="3"/>
      <c r="AL9" s="5" t="s">
        <v>27</v>
      </c>
      <c r="AM9" s="5"/>
      <c r="AN9" s="5"/>
      <c r="AO9" s="5"/>
      <c r="AP9" s="5"/>
      <c r="AQ9" s="5"/>
      <c r="AR9" s="5"/>
      <c r="AS9" s="5"/>
      <c r="AT9" s="5" t="s">
        <v>28</v>
      </c>
      <c r="AU9" s="5"/>
      <c r="AV9" s="5"/>
      <c r="AW9" s="5"/>
      <c r="AX9" s="5"/>
      <c r="AY9" s="5"/>
      <c r="AZ9" s="5"/>
      <c r="BA9" s="5"/>
      <c r="BB9" s="5" t="s">
        <v>31</v>
      </c>
      <c r="BC9" s="5"/>
      <c r="BD9" s="5"/>
      <c r="BE9" s="5"/>
      <c r="BF9" s="5"/>
      <c r="BG9" s="5"/>
      <c r="BH9" s="5"/>
      <c r="BI9" s="5"/>
      <c r="BJ9" s="3"/>
      <c r="BK9" s="3"/>
      <c r="BL9" s="29" t="s">
        <v>32</v>
      </c>
      <c r="BM9" s="39"/>
      <c r="BN9" s="46"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71.19</v>
      </c>
      <c r="J10" s="7"/>
      <c r="K10" s="7"/>
      <c r="L10" s="7"/>
      <c r="M10" s="7"/>
      <c r="N10" s="7"/>
      <c r="O10" s="7"/>
      <c r="P10" s="7">
        <f>データ!P6</f>
        <v>19.3</v>
      </c>
      <c r="Q10" s="7"/>
      <c r="R10" s="7"/>
      <c r="S10" s="7"/>
      <c r="T10" s="7"/>
      <c r="U10" s="7"/>
      <c r="V10" s="7"/>
      <c r="W10" s="7">
        <f>データ!Q6</f>
        <v>100.66</v>
      </c>
      <c r="X10" s="7"/>
      <c r="Y10" s="7"/>
      <c r="Z10" s="7"/>
      <c r="AA10" s="7"/>
      <c r="AB10" s="7"/>
      <c r="AC10" s="7"/>
      <c r="AD10" s="22">
        <f>データ!R6</f>
        <v>4806</v>
      </c>
      <c r="AE10" s="22"/>
      <c r="AF10" s="22"/>
      <c r="AG10" s="22"/>
      <c r="AH10" s="22"/>
      <c r="AI10" s="22"/>
      <c r="AJ10" s="22"/>
      <c r="AK10" s="2"/>
      <c r="AL10" s="22">
        <f>データ!V6</f>
        <v>3265</v>
      </c>
      <c r="AM10" s="22"/>
      <c r="AN10" s="22"/>
      <c r="AO10" s="22"/>
      <c r="AP10" s="22"/>
      <c r="AQ10" s="22"/>
      <c r="AR10" s="22"/>
      <c r="AS10" s="22"/>
      <c r="AT10" s="7">
        <f>データ!W6</f>
        <v>1.1599999999999999</v>
      </c>
      <c r="AU10" s="7"/>
      <c r="AV10" s="7"/>
      <c r="AW10" s="7"/>
      <c r="AX10" s="7"/>
      <c r="AY10" s="7"/>
      <c r="AZ10" s="7"/>
      <c r="BA10" s="7"/>
      <c r="BB10" s="7">
        <f>データ!X6</f>
        <v>2814.66</v>
      </c>
      <c r="BC10" s="7"/>
      <c r="BD10" s="7"/>
      <c r="BE10" s="7"/>
      <c r="BF10" s="7"/>
      <c r="BG10" s="7"/>
      <c r="BH10" s="7"/>
      <c r="BI10" s="7"/>
      <c r="BJ10" s="2"/>
      <c r="BK10" s="2"/>
      <c r="BL10" s="30" t="s">
        <v>35</v>
      </c>
      <c r="BM10" s="40"/>
      <c r="BN10" s="47" t="s">
        <v>36</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38</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114</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40</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113</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65</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44</v>
      </c>
      <c r="F84" s="12" t="s">
        <v>45</v>
      </c>
      <c r="G84" s="12" t="s">
        <v>46</v>
      </c>
      <c r="H84" s="12" t="s">
        <v>39</v>
      </c>
      <c r="I84" s="12" t="s">
        <v>10</v>
      </c>
      <c r="J84" s="12" t="s">
        <v>47</v>
      </c>
      <c r="K84" s="12" t="s">
        <v>48</v>
      </c>
      <c r="L84" s="12" t="s">
        <v>30</v>
      </c>
      <c r="M84" s="12" t="s">
        <v>33</v>
      </c>
      <c r="N84" s="12" t="s">
        <v>50</v>
      </c>
      <c r="O84" s="12" t="s">
        <v>52</v>
      </c>
    </row>
    <row r="85" spans="1:78" hidden="1">
      <c r="B85" s="12"/>
      <c r="C85" s="12"/>
      <c r="D85" s="12"/>
      <c r="E85" s="12" t="str">
        <f>データ!AI6</f>
        <v>【108.07】</v>
      </c>
      <c r="F85" s="12" t="str">
        <f>データ!AT6</f>
        <v>【3.09】</v>
      </c>
      <c r="G85" s="12" t="str">
        <f>データ!BE6</f>
        <v>【69.54】</v>
      </c>
      <c r="H85" s="12" t="str">
        <f>データ!BP6</f>
        <v>【682.51】</v>
      </c>
      <c r="I85" s="12" t="str">
        <f>データ!CA6</f>
        <v>【100.34】</v>
      </c>
      <c r="J85" s="12" t="str">
        <f>データ!CL6</f>
        <v>【136.15】</v>
      </c>
      <c r="K85" s="12" t="str">
        <f>データ!CW6</f>
        <v>【59.64】</v>
      </c>
      <c r="L85" s="12" t="str">
        <f>データ!DH6</f>
        <v>【95.35】</v>
      </c>
      <c r="M85" s="12" t="str">
        <f>データ!DS6</f>
        <v>【38.57】</v>
      </c>
      <c r="N85" s="12" t="str">
        <f>データ!ED6</f>
        <v>【5.90】</v>
      </c>
      <c r="O85" s="12" t="str">
        <f>データ!EO6</f>
        <v>【0.22】</v>
      </c>
    </row>
  </sheetData>
  <sheetProtection algorithmName="SHA-512" hashValue="ftOIQpVYEj8Nn5BwbMvZnWaRBP4vFI75wHYr0hY1uH8AvpguB7ZLVHC26ECLhAIx04C8bVaupQDUL4FTRLRp4A==" saltValue="6b3qGRhLzGMuIt4lAuFJi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29</v>
      </c>
      <c r="C3" s="62" t="s">
        <v>56</v>
      </c>
      <c r="D3" s="62" t="s">
        <v>57</v>
      </c>
      <c r="E3" s="62" t="s">
        <v>6</v>
      </c>
      <c r="F3" s="62" t="s">
        <v>5</v>
      </c>
      <c r="G3" s="62" t="s">
        <v>22</v>
      </c>
      <c r="H3" s="69" t="s">
        <v>58</v>
      </c>
      <c r="I3" s="72"/>
      <c r="J3" s="72"/>
      <c r="K3" s="72"/>
      <c r="L3" s="72"/>
      <c r="M3" s="72"/>
      <c r="N3" s="72"/>
      <c r="O3" s="72"/>
      <c r="P3" s="72"/>
      <c r="Q3" s="72"/>
      <c r="R3" s="72"/>
      <c r="S3" s="72"/>
      <c r="T3" s="72"/>
      <c r="U3" s="72"/>
      <c r="V3" s="72"/>
      <c r="W3" s="72"/>
      <c r="X3" s="77"/>
      <c r="Y3" s="80" t="s">
        <v>51</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12</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49</v>
      </c>
      <c r="Z4" s="81"/>
      <c r="AA4" s="81"/>
      <c r="AB4" s="81"/>
      <c r="AC4" s="81"/>
      <c r="AD4" s="81"/>
      <c r="AE4" s="81"/>
      <c r="AF4" s="81"/>
      <c r="AG4" s="81"/>
      <c r="AH4" s="81"/>
      <c r="AI4" s="81"/>
      <c r="AJ4" s="81" t="s">
        <v>43</v>
      </c>
      <c r="AK4" s="81"/>
      <c r="AL4" s="81"/>
      <c r="AM4" s="81"/>
      <c r="AN4" s="81"/>
      <c r="AO4" s="81"/>
      <c r="AP4" s="81"/>
      <c r="AQ4" s="81"/>
      <c r="AR4" s="81"/>
      <c r="AS4" s="81"/>
      <c r="AT4" s="81"/>
      <c r="AU4" s="81" t="s">
        <v>25</v>
      </c>
      <c r="AV4" s="81"/>
      <c r="AW4" s="81"/>
      <c r="AX4" s="81"/>
      <c r="AY4" s="81"/>
      <c r="AZ4" s="81"/>
      <c r="BA4" s="81"/>
      <c r="BB4" s="81"/>
      <c r="BC4" s="81"/>
      <c r="BD4" s="81"/>
      <c r="BE4" s="81"/>
      <c r="BF4" s="81" t="s">
        <v>61</v>
      </c>
      <c r="BG4" s="81"/>
      <c r="BH4" s="81"/>
      <c r="BI4" s="81"/>
      <c r="BJ4" s="81"/>
      <c r="BK4" s="81"/>
      <c r="BL4" s="81"/>
      <c r="BM4" s="81"/>
      <c r="BN4" s="81"/>
      <c r="BO4" s="81"/>
      <c r="BP4" s="81"/>
      <c r="BQ4" s="81" t="s">
        <v>0</v>
      </c>
      <c r="BR4" s="81"/>
      <c r="BS4" s="81"/>
      <c r="BT4" s="81"/>
      <c r="BU4" s="81"/>
      <c r="BV4" s="81"/>
      <c r="BW4" s="81"/>
      <c r="BX4" s="81"/>
      <c r="BY4" s="81"/>
      <c r="BZ4" s="81"/>
      <c r="CA4" s="81"/>
      <c r="CB4" s="81" t="s">
        <v>60</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8">
      <c r="A5" s="60" t="s">
        <v>69</v>
      </c>
      <c r="B5" s="64"/>
      <c r="C5" s="64"/>
      <c r="D5" s="64"/>
      <c r="E5" s="64"/>
      <c r="F5" s="64"/>
      <c r="G5" s="64"/>
      <c r="H5" s="71" t="s">
        <v>55</v>
      </c>
      <c r="I5" s="71" t="s">
        <v>70</v>
      </c>
      <c r="J5" s="71" t="s">
        <v>71</v>
      </c>
      <c r="K5" s="71" t="s">
        <v>72</v>
      </c>
      <c r="L5" s="71" t="s">
        <v>73</v>
      </c>
      <c r="M5" s="71" t="s">
        <v>7</v>
      </c>
      <c r="N5" s="71" t="s">
        <v>74</v>
      </c>
      <c r="O5" s="71" t="s">
        <v>75</v>
      </c>
      <c r="P5" s="71" t="s">
        <v>76</v>
      </c>
      <c r="Q5" s="71" t="s">
        <v>77</v>
      </c>
      <c r="R5" s="71" t="s">
        <v>78</v>
      </c>
      <c r="S5" s="71" t="s">
        <v>79</v>
      </c>
      <c r="T5" s="71" t="s">
        <v>80</v>
      </c>
      <c r="U5" s="71" t="s">
        <v>62</v>
      </c>
      <c r="V5" s="71" t="s">
        <v>81</v>
      </c>
      <c r="W5" s="71" t="s">
        <v>82</v>
      </c>
      <c r="X5" s="71" t="s">
        <v>83</v>
      </c>
      <c r="Y5" s="71" t="s">
        <v>84</v>
      </c>
      <c r="Z5" s="71" t="s">
        <v>85</v>
      </c>
      <c r="AA5" s="71" t="s">
        <v>86</v>
      </c>
      <c r="AB5" s="71" t="s">
        <v>87</v>
      </c>
      <c r="AC5" s="71" t="s">
        <v>88</v>
      </c>
      <c r="AD5" s="71" t="s">
        <v>90</v>
      </c>
      <c r="AE5" s="71" t="s">
        <v>91</v>
      </c>
      <c r="AF5" s="71" t="s">
        <v>92</v>
      </c>
      <c r="AG5" s="71" t="s">
        <v>93</v>
      </c>
      <c r="AH5" s="71" t="s">
        <v>94</v>
      </c>
      <c r="AI5" s="71" t="s">
        <v>42</v>
      </c>
      <c r="AJ5" s="71" t="s">
        <v>84</v>
      </c>
      <c r="AK5" s="71" t="s">
        <v>85</v>
      </c>
      <c r="AL5" s="71" t="s">
        <v>86</v>
      </c>
      <c r="AM5" s="71" t="s">
        <v>87</v>
      </c>
      <c r="AN5" s="71" t="s">
        <v>88</v>
      </c>
      <c r="AO5" s="71" t="s">
        <v>90</v>
      </c>
      <c r="AP5" s="71" t="s">
        <v>91</v>
      </c>
      <c r="AQ5" s="71" t="s">
        <v>92</v>
      </c>
      <c r="AR5" s="71" t="s">
        <v>93</v>
      </c>
      <c r="AS5" s="71" t="s">
        <v>94</v>
      </c>
      <c r="AT5" s="71" t="s">
        <v>89</v>
      </c>
      <c r="AU5" s="71" t="s">
        <v>84</v>
      </c>
      <c r="AV5" s="71" t="s">
        <v>85</v>
      </c>
      <c r="AW5" s="71" t="s">
        <v>86</v>
      </c>
      <c r="AX5" s="71" t="s">
        <v>87</v>
      </c>
      <c r="AY5" s="71" t="s">
        <v>88</v>
      </c>
      <c r="AZ5" s="71" t="s">
        <v>90</v>
      </c>
      <c r="BA5" s="71" t="s">
        <v>91</v>
      </c>
      <c r="BB5" s="71" t="s">
        <v>92</v>
      </c>
      <c r="BC5" s="71" t="s">
        <v>93</v>
      </c>
      <c r="BD5" s="71" t="s">
        <v>94</v>
      </c>
      <c r="BE5" s="71" t="s">
        <v>89</v>
      </c>
      <c r="BF5" s="71" t="s">
        <v>84</v>
      </c>
      <c r="BG5" s="71" t="s">
        <v>85</v>
      </c>
      <c r="BH5" s="71" t="s">
        <v>86</v>
      </c>
      <c r="BI5" s="71" t="s">
        <v>87</v>
      </c>
      <c r="BJ5" s="71" t="s">
        <v>88</v>
      </c>
      <c r="BK5" s="71" t="s">
        <v>90</v>
      </c>
      <c r="BL5" s="71" t="s">
        <v>91</v>
      </c>
      <c r="BM5" s="71" t="s">
        <v>92</v>
      </c>
      <c r="BN5" s="71" t="s">
        <v>93</v>
      </c>
      <c r="BO5" s="71" t="s">
        <v>94</v>
      </c>
      <c r="BP5" s="71" t="s">
        <v>89</v>
      </c>
      <c r="BQ5" s="71" t="s">
        <v>84</v>
      </c>
      <c r="BR5" s="71" t="s">
        <v>85</v>
      </c>
      <c r="BS5" s="71" t="s">
        <v>86</v>
      </c>
      <c r="BT5" s="71" t="s">
        <v>87</v>
      </c>
      <c r="BU5" s="71" t="s">
        <v>88</v>
      </c>
      <c r="BV5" s="71" t="s">
        <v>90</v>
      </c>
      <c r="BW5" s="71" t="s">
        <v>91</v>
      </c>
      <c r="BX5" s="71" t="s">
        <v>92</v>
      </c>
      <c r="BY5" s="71" t="s">
        <v>93</v>
      </c>
      <c r="BZ5" s="71" t="s">
        <v>94</v>
      </c>
      <c r="CA5" s="71" t="s">
        <v>89</v>
      </c>
      <c r="CB5" s="71" t="s">
        <v>84</v>
      </c>
      <c r="CC5" s="71" t="s">
        <v>85</v>
      </c>
      <c r="CD5" s="71" t="s">
        <v>86</v>
      </c>
      <c r="CE5" s="71" t="s">
        <v>87</v>
      </c>
      <c r="CF5" s="71" t="s">
        <v>88</v>
      </c>
      <c r="CG5" s="71" t="s">
        <v>90</v>
      </c>
      <c r="CH5" s="71" t="s">
        <v>91</v>
      </c>
      <c r="CI5" s="71" t="s">
        <v>92</v>
      </c>
      <c r="CJ5" s="71" t="s">
        <v>93</v>
      </c>
      <c r="CK5" s="71" t="s">
        <v>94</v>
      </c>
      <c r="CL5" s="71" t="s">
        <v>89</v>
      </c>
      <c r="CM5" s="71" t="s">
        <v>84</v>
      </c>
      <c r="CN5" s="71" t="s">
        <v>85</v>
      </c>
      <c r="CO5" s="71" t="s">
        <v>86</v>
      </c>
      <c r="CP5" s="71" t="s">
        <v>87</v>
      </c>
      <c r="CQ5" s="71" t="s">
        <v>88</v>
      </c>
      <c r="CR5" s="71" t="s">
        <v>90</v>
      </c>
      <c r="CS5" s="71" t="s">
        <v>91</v>
      </c>
      <c r="CT5" s="71" t="s">
        <v>92</v>
      </c>
      <c r="CU5" s="71" t="s">
        <v>93</v>
      </c>
      <c r="CV5" s="71" t="s">
        <v>94</v>
      </c>
      <c r="CW5" s="71" t="s">
        <v>89</v>
      </c>
      <c r="CX5" s="71" t="s">
        <v>84</v>
      </c>
      <c r="CY5" s="71" t="s">
        <v>85</v>
      </c>
      <c r="CZ5" s="71" t="s">
        <v>86</v>
      </c>
      <c r="DA5" s="71" t="s">
        <v>87</v>
      </c>
      <c r="DB5" s="71" t="s">
        <v>88</v>
      </c>
      <c r="DC5" s="71" t="s">
        <v>90</v>
      </c>
      <c r="DD5" s="71" t="s">
        <v>91</v>
      </c>
      <c r="DE5" s="71" t="s">
        <v>92</v>
      </c>
      <c r="DF5" s="71" t="s">
        <v>93</v>
      </c>
      <c r="DG5" s="71" t="s">
        <v>94</v>
      </c>
      <c r="DH5" s="71" t="s">
        <v>89</v>
      </c>
      <c r="DI5" s="71" t="s">
        <v>84</v>
      </c>
      <c r="DJ5" s="71" t="s">
        <v>85</v>
      </c>
      <c r="DK5" s="71" t="s">
        <v>86</v>
      </c>
      <c r="DL5" s="71" t="s">
        <v>87</v>
      </c>
      <c r="DM5" s="71" t="s">
        <v>88</v>
      </c>
      <c r="DN5" s="71" t="s">
        <v>90</v>
      </c>
      <c r="DO5" s="71" t="s">
        <v>91</v>
      </c>
      <c r="DP5" s="71" t="s">
        <v>92</v>
      </c>
      <c r="DQ5" s="71" t="s">
        <v>93</v>
      </c>
      <c r="DR5" s="71" t="s">
        <v>94</v>
      </c>
      <c r="DS5" s="71" t="s">
        <v>89</v>
      </c>
      <c r="DT5" s="71" t="s">
        <v>84</v>
      </c>
      <c r="DU5" s="71" t="s">
        <v>85</v>
      </c>
      <c r="DV5" s="71" t="s">
        <v>86</v>
      </c>
      <c r="DW5" s="71" t="s">
        <v>87</v>
      </c>
      <c r="DX5" s="71" t="s">
        <v>88</v>
      </c>
      <c r="DY5" s="71" t="s">
        <v>90</v>
      </c>
      <c r="DZ5" s="71" t="s">
        <v>91</v>
      </c>
      <c r="EA5" s="71" t="s">
        <v>92</v>
      </c>
      <c r="EB5" s="71" t="s">
        <v>93</v>
      </c>
      <c r="EC5" s="71" t="s">
        <v>94</v>
      </c>
      <c r="ED5" s="71" t="s">
        <v>89</v>
      </c>
      <c r="EE5" s="71" t="s">
        <v>84</v>
      </c>
      <c r="EF5" s="71" t="s">
        <v>85</v>
      </c>
      <c r="EG5" s="71" t="s">
        <v>86</v>
      </c>
      <c r="EH5" s="71" t="s">
        <v>87</v>
      </c>
      <c r="EI5" s="71" t="s">
        <v>88</v>
      </c>
      <c r="EJ5" s="71" t="s">
        <v>90</v>
      </c>
      <c r="EK5" s="71" t="s">
        <v>91</v>
      </c>
      <c r="EL5" s="71" t="s">
        <v>92</v>
      </c>
      <c r="EM5" s="71" t="s">
        <v>93</v>
      </c>
      <c r="EN5" s="71" t="s">
        <v>94</v>
      </c>
      <c r="EO5" s="71" t="s">
        <v>89</v>
      </c>
    </row>
    <row r="6" spans="1:148" s="59" customFormat="1">
      <c r="A6" s="60" t="s">
        <v>95</v>
      </c>
      <c r="B6" s="65">
        <f t="shared" ref="B6:X6" si="1">B7</f>
        <v>2019</v>
      </c>
      <c r="C6" s="65">
        <f t="shared" si="1"/>
        <v>75213</v>
      </c>
      <c r="D6" s="65">
        <f t="shared" si="1"/>
        <v>46</v>
      </c>
      <c r="E6" s="65">
        <f t="shared" si="1"/>
        <v>17</v>
      </c>
      <c r="F6" s="65">
        <f t="shared" si="1"/>
        <v>1</v>
      </c>
      <c r="G6" s="65">
        <f t="shared" si="1"/>
        <v>0</v>
      </c>
      <c r="H6" s="65" t="str">
        <f t="shared" si="1"/>
        <v>福島県　三春町</v>
      </c>
      <c r="I6" s="65" t="str">
        <f t="shared" si="1"/>
        <v>法適用</v>
      </c>
      <c r="J6" s="65" t="str">
        <f t="shared" si="1"/>
        <v>下水道事業</v>
      </c>
      <c r="K6" s="65" t="str">
        <f t="shared" si="1"/>
        <v>公共下水道</v>
      </c>
      <c r="L6" s="65" t="str">
        <f t="shared" si="1"/>
        <v>Cc2</v>
      </c>
      <c r="M6" s="65" t="str">
        <f t="shared" si="1"/>
        <v>非設置</v>
      </c>
      <c r="N6" s="74" t="str">
        <f t="shared" si="1"/>
        <v>-</v>
      </c>
      <c r="O6" s="74">
        <f t="shared" si="1"/>
        <v>71.19</v>
      </c>
      <c r="P6" s="74">
        <f t="shared" si="1"/>
        <v>19.3</v>
      </c>
      <c r="Q6" s="74">
        <f t="shared" si="1"/>
        <v>100.66</v>
      </c>
      <c r="R6" s="74">
        <f t="shared" si="1"/>
        <v>4806</v>
      </c>
      <c r="S6" s="74">
        <f t="shared" si="1"/>
        <v>17008</v>
      </c>
      <c r="T6" s="74">
        <f t="shared" si="1"/>
        <v>72.760000000000005</v>
      </c>
      <c r="U6" s="74">
        <f t="shared" si="1"/>
        <v>233.75</v>
      </c>
      <c r="V6" s="74">
        <f t="shared" si="1"/>
        <v>3265</v>
      </c>
      <c r="W6" s="74">
        <f t="shared" si="1"/>
        <v>1.1599999999999999</v>
      </c>
      <c r="X6" s="74">
        <f t="shared" si="1"/>
        <v>2814.66</v>
      </c>
      <c r="Y6" s="82">
        <f t="shared" ref="Y6:AH6" si="2">IF(Y7="",NA(),Y7)</f>
        <v>87.88</v>
      </c>
      <c r="Z6" s="82">
        <f t="shared" si="2"/>
        <v>86.38</v>
      </c>
      <c r="AA6" s="82">
        <f t="shared" si="2"/>
        <v>88.7</v>
      </c>
      <c r="AB6" s="82">
        <f t="shared" si="2"/>
        <v>82.11</v>
      </c>
      <c r="AC6" s="82">
        <f t="shared" si="2"/>
        <v>97.41</v>
      </c>
      <c r="AD6" s="82">
        <f t="shared" si="2"/>
        <v>109.12</v>
      </c>
      <c r="AE6" s="82">
        <f t="shared" si="2"/>
        <v>106.85</v>
      </c>
      <c r="AF6" s="82">
        <f t="shared" si="2"/>
        <v>108.11</v>
      </c>
      <c r="AG6" s="82">
        <f t="shared" si="2"/>
        <v>104.14</v>
      </c>
      <c r="AH6" s="82">
        <f t="shared" si="2"/>
        <v>106.57</v>
      </c>
      <c r="AI6" s="74" t="str">
        <f>IF(AI7="","",IF(AI7="-","【-】","【"&amp;SUBSTITUTE(TEXT(AI7,"#,##0.00"),"-","△")&amp;"】"))</f>
        <v>【108.07】</v>
      </c>
      <c r="AJ6" s="82">
        <f t="shared" ref="AJ6:AS6" si="3">IF(AJ7="",NA(),AJ7)</f>
        <v>488.53</v>
      </c>
      <c r="AK6" s="82">
        <f t="shared" si="3"/>
        <v>519.87</v>
      </c>
      <c r="AL6" s="82">
        <f t="shared" si="3"/>
        <v>535.85</v>
      </c>
      <c r="AM6" s="82">
        <f t="shared" si="3"/>
        <v>593.57000000000005</v>
      </c>
      <c r="AN6" s="82">
        <f t="shared" si="3"/>
        <v>464.68</v>
      </c>
      <c r="AO6" s="82">
        <f t="shared" si="3"/>
        <v>116.49</v>
      </c>
      <c r="AP6" s="82">
        <f t="shared" si="3"/>
        <v>92.92</v>
      </c>
      <c r="AQ6" s="82">
        <f t="shared" si="3"/>
        <v>86.54</v>
      </c>
      <c r="AR6" s="82">
        <f t="shared" si="3"/>
        <v>73.180000000000007</v>
      </c>
      <c r="AS6" s="82">
        <f t="shared" si="3"/>
        <v>53.44</v>
      </c>
      <c r="AT6" s="74" t="str">
        <f>IF(AT7="","",IF(AT7="-","【-】","【"&amp;SUBSTITUTE(TEXT(AT7,"#,##0.00"),"-","△")&amp;"】"))</f>
        <v>【3.09】</v>
      </c>
      <c r="AU6" s="82">
        <f t="shared" ref="AU6:BD6" si="4">IF(AU7="",NA(),AU7)</f>
        <v>95.81</v>
      </c>
      <c r="AV6" s="82">
        <f t="shared" si="4"/>
        <v>84.03</v>
      </c>
      <c r="AW6" s="82">
        <f t="shared" si="4"/>
        <v>92.29</v>
      </c>
      <c r="AX6" s="82">
        <f t="shared" si="4"/>
        <v>82.89</v>
      </c>
      <c r="AY6" s="82">
        <f t="shared" si="4"/>
        <v>94.82</v>
      </c>
      <c r="AZ6" s="82">
        <f t="shared" si="4"/>
        <v>44.37</v>
      </c>
      <c r="BA6" s="82">
        <f t="shared" si="4"/>
        <v>50.66</v>
      </c>
      <c r="BB6" s="82">
        <f t="shared" si="4"/>
        <v>62.25</v>
      </c>
      <c r="BC6" s="82">
        <f t="shared" si="4"/>
        <v>52.32</v>
      </c>
      <c r="BD6" s="82">
        <f t="shared" si="4"/>
        <v>47.03</v>
      </c>
      <c r="BE6" s="74" t="str">
        <f>IF(BE7="","",IF(BE7="-","【-】","【"&amp;SUBSTITUTE(TEXT(BE7,"#,##0.00"),"-","△")&amp;"】"))</f>
        <v>【69.54】</v>
      </c>
      <c r="BF6" s="74">
        <f t="shared" ref="BF6:BO6" si="5">IF(BF7="",NA(),BF7)</f>
        <v>0</v>
      </c>
      <c r="BG6" s="74">
        <f t="shared" si="5"/>
        <v>0</v>
      </c>
      <c r="BH6" s="74">
        <f t="shared" si="5"/>
        <v>0</v>
      </c>
      <c r="BI6" s="74">
        <f t="shared" si="5"/>
        <v>0</v>
      </c>
      <c r="BJ6" s="74">
        <f t="shared" si="5"/>
        <v>0</v>
      </c>
      <c r="BK6" s="82">
        <f t="shared" si="5"/>
        <v>1118.56</v>
      </c>
      <c r="BL6" s="82">
        <f t="shared" si="5"/>
        <v>1111.31</v>
      </c>
      <c r="BM6" s="82">
        <f t="shared" si="5"/>
        <v>966.33</v>
      </c>
      <c r="BN6" s="82">
        <f t="shared" si="5"/>
        <v>958.81</v>
      </c>
      <c r="BO6" s="82">
        <f t="shared" si="5"/>
        <v>1001.3</v>
      </c>
      <c r="BP6" s="74" t="str">
        <f>IF(BP7="","",IF(BP7="-","【-】","【"&amp;SUBSTITUTE(TEXT(BP7,"#,##0.00"),"-","△")&amp;"】"))</f>
        <v>【682.51】</v>
      </c>
      <c r="BQ6" s="82">
        <f t="shared" ref="BQ6:BZ6" si="6">IF(BQ7="",NA(),BQ7)</f>
        <v>124.1</v>
      </c>
      <c r="BR6" s="82">
        <f t="shared" si="6"/>
        <v>124.94</v>
      </c>
      <c r="BS6" s="82">
        <f t="shared" si="6"/>
        <v>141.26</v>
      </c>
      <c r="BT6" s="82">
        <f t="shared" si="6"/>
        <v>107.6</v>
      </c>
      <c r="BU6" s="82">
        <f t="shared" si="6"/>
        <v>183.16</v>
      </c>
      <c r="BV6" s="82">
        <f t="shared" si="6"/>
        <v>72.33</v>
      </c>
      <c r="BW6" s="82">
        <f t="shared" si="6"/>
        <v>75.540000000000006</v>
      </c>
      <c r="BX6" s="82">
        <f t="shared" si="6"/>
        <v>81.739999999999995</v>
      </c>
      <c r="BY6" s="82">
        <f t="shared" si="6"/>
        <v>82.88</v>
      </c>
      <c r="BZ6" s="82">
        <f t="shared" si="6"/>
        <v>81.88</v>
      </c>
      <c r="CA6" s="74" t="str">
        <f>IF(CA7="","",IF(CA7="-","【-】","【"&amp;SUBSTITUTE(TEXT(CA7,"#,##0.00"),"-","△")&amp;"】"))</f>
        <v>【100.34】</v>
      </c>
      <c r="CB6" s="82">
        <f t="shared" ref="CB6:CK6" si="7">IF(CB7="",NA(),CB7)</f>
        <v>193.5</v>
      </c>
      <c r="CC6" s="82">
        <f t="shared" si="7"/>
        <v>193.2</v>
      </c>
      <c r="CD6" s="82">
        <f t="shared" si="7"/>
        <v>170.19</v>
      </c>
      <c r="CE6" s="82">
        <f t="shared" si="7"/>
        <v>223.68</v>
      </c>
      <c r="CF6" s="82">
        <f t="shared" si="7"/>
        <v>129.85</v>
      </c>
      <c r="CG6" s="82">
        <f t="shared" si="7"/>
        <v>215.28</v>
      </c>
      <c r="CH6" s="82">
        <f t="shared" si="7"/>
        <v>207.96</v>
      </c>
      <c r="CI6" s="82">
        <f t="shared" si="7"/>
        <v>194.31</v>
      </c>
      <c r="CJ6" s="82">
        <f t="shared" si="7"/>
        <v>190.99</v>
      </c>
      <c r="CK6" s="82">
        <f t="shared" si="7"/>
        <v>187.55</v>
      </c>
      <c r="CL6" s="74" t="str">
        <f>IF(CL7="","",IF(CL7="-","【-】","【"&amp;SUBSTITUTE(TEXT(CL7,"#,##0.00"),"-","△")&amp;"】"))</f>
        <v>【136.15】</v>
      </c>
      <c r="CM6" s="82">
        <f t="shared" ref="CM6:CV6" si="8">IF(CM7="",NA(),CM7)</f>
        <v>31.88</v>
      </c>
      <c r="CN6" s="82">
        <f t="shared" si="8"/>
        <v>31.58</v>
      </c>
      <c r="CO6" s="82">
        <f t="shared" si="8"/>
        <v>32</v>
      </c>
      <c r="CP6" s="82">
        <f t="shared" si="8"/>
        <v>31.31</v>
      </c>
      <c r="CQ6" s="82">
        <f t="shared" si="8"/>
        <v>39.619999999999997</v>
      </c>
      <c r="CR6" s="82">
        <f t="shared" si="8"/>
        <v>54.67</v>
      </c>
      <c r="CS6" s="82">
        <f t="shared" si="8"/>
        <v>53.51</v>
      </c>
      <c r="CT6" s="82">
        <f t="shared" si="8"/>
        <v>53.5</v>
      </c>
      <c r="CU6" s="82">
        <f t="shared" si="8"/>
        <v>52.58</v>
      </c>
      <c r="CV6" s="82">
        <f t="shared" si="8"/>
        <v>50.94</v>
      </c>
      <c r="CW6" s="74" t="str">
        <f>IF(CW7="","",IF(CW7="-","【-】","【"&amp;SUBSTITUTE(TEXT(CW7,"#,##0.00"),"-","△")&amp;"】"))</f>
        <v>【59.64】</v>
      </c>
      <c r="CX6" s="82">
        <f t="shared" ref="CX6:DG6" si="9">IF(CX7="",NA(),CX7)</f>
        <v>64.34</v>
      </c>
      <c r="CY6" s="82">
        <f t="shared" si="9"/>
        <v>65.98</v>
      </c>
      <c r="CZ6" s="82">
        <f t="shared" si="9"/>
        <v>66.459999999999994</v>
      </c>
      <c r="DA6" s="82">
        <f t="shared" si="9"/>
        <v>68.17</v>
      </c>
      <c r="DB6" s="82">
        <f t="shared" si="9"/>
        <v>68.55</v>
      </c>
      <c r="DC6" s="82">
        <f t="shared" si="9"/>
        <v>83.8</v>
      </c>
      <c r="DD6" s="82">
        <f t="shared" si="9"/>
        <v>83.91</v>
      </c>
      <c r="DE6" s="82">
        <f t="shared" si="9"/>
        <v>83.51</v>
      </c>
      <c r="DF6" s="82">
        <f t="shared" si="9"/>
        <v>83.02</v>
      </c>
      <c r="DG6" s="82">
        <f t="shared" si="9"/>
        <v>82.55</v>
      </c>
      <c r="DH6" s="74" t="str">
        <f>IF(DH7="","",IF(DH7="-","【-】","【"&amp;SUBSTITUTE(TEXT(DH7,"#,##0.00"),"-","△")&amp;"】"))</f>
        <v>【95.35】</v>
      </c>
      <c r="DI6" s="82">
        <f t="shared" ref="DI6:DR6" si="10">IF(DI7="",NA(),DI7)</f>
        <v>33.5</v>
      </c>
      <c r="DJ6" s="82">
        <f t="shared" si="10"/>
        <v>35.58</v>
      </c>
      <c r="DK6" s="82">
        <f t="shared" si="10"/>
        <v>38.01</v>
      </c>
      <c r="DL6" s="82">
        <f t="shared" si="10"/>
        <v>40.32</v>
      </c>
      <c r="DM6" s="82">
        <f t="shared" si="10"/>
        <v>42.67</v>
      </c>
      <c r="DN6" s="82">
        <f t="shared" si="10"/>
        <v>23.95</v>
      </c>
      <c r="DO6" s="82">
        <f t="shared" si="10"/>
        <v>21.09</v>
      </c>
      <c r="DP6" s="82">
        <f t="shared" si="10"/>
        <v>21.16</v>
      </c>
      <c r="DQ6" s="82">
        <f t="shared" si="10"/>
        <v>15.95</v>
      </c>
      <c r="DR6" s="82">
        <f t="shared" si="10"/>
        <v>15.85</v>
      </c>
      <c r="DS6" s="74" t="str">
        <f>IF(DS7="","",IF(DS7="-","【-】","【"&amp;SUBSTITUTE(TEXT(DS7,"#,##0.00"),"-","△")&amp;"】"))</f>
        <v>【38.57】</v>
      </c>
      <c r="DT6" s="74">
        <f t="shared" ref="DT6:EC6" si="11">IF(DT7="",NA(),DT7)</f>
        <v>0</v>
      </c>
      <c r="DU6" s="74">
        <f t="shared" si="11"/>
        <v>0</v>
      </c>
      <c r="DV6" s="74">
        <f t="shared" si="11"/>
        <v>0</v>
      </c>
      <c r="DW6" s="74">
        <f t="shared" si="11"/>
        <v>0</v>
      </c>
      <c r="DX6" s="74">
        <f t="shared" si="11"/>
        <v>0</v>
      </c>
      <c r="DY6" s="74">
        <f t="shared" si="11"/>
        <v>0</v>
      </c>
      <c r="DZ6" s="74">
        <f t="shared" si="11"/>
        <v>0</v>
      </c>
      <c r="EA6" s="74">
        <f t="shared" si="11"/>
        <v>0</v>
      </c>
      <c r="EB6" s="74">
        <f t="shared" si="11"/>
        <v>0</v>
      </c>
      <c r="EC6" s="74">
        <f t="shared" si="11"/>
        <v>0</v>
      </c>
      <c r="ED6" s="74" t="str">
        <f>IF(ED7="","",IF(ED7="-","【-】","【"&amp;SUBSTITUTE(TEXT(ED7,"#,##0.00"),"-","△")&amp;"】"))</f>
        <v>【5.90】</v>
      </c>
      <c r="EE6" s="74">
        <f t="shared" ref="EE6:EN6" si="12">IF(EE7="",NA(),EE7)</f>
        <v>0</v>
      </c>
      <c r="EF6" s="74">
        <f t="shared" si="12"/>
        <v>0</v>
      </c>
      <c r="EG6" s="74">
        <f t="shared" si="12"/>
        <v>0</v>
      </c>
      <c r="EH6" s="74">
        <f t="shared" si="12"/>
        <v>0</v>
      </c>
      <c r="EI6" s="74">
        <f t="shared" si="12"/>
        <v>0</v>
      </c>
      <c r="EJ6" s="82">
        <f t="shared" si="12"/>
        <v>0.11</v>
      </c>
      <c r="EK6" s="82">
        <f t="shared" si="12"/>
        <v>0.15</v>
      </c>
      <c r="EL6" s="82">
        <f t="shared" si="12"/>
        <v>0.16</v>
      </c>
      <c r="EM6" s="82">
        <f t="shared" si="12"/>
        <v>0.13</v>
      </c>
      <c r="EN6" s="82">
        <f t="shared" si="12"/>
        <v>0.15</v>
      </c>
      <c r="EO6" s="74" t="str">
        <f>IF(EO7="","",IF(EO7="-","【-】","【"&amp;SUBSTITUTE(TEXT(EO7,"#,##0.00"),"-","△")&amp;"】"))</f>
        <v>【0.22】</v>
      </c>
    </row>
    <row r="7" spans="1:148" s="59" customFormat="1">
      <c r="A7" s="60"/>
      <c r="B7" s="66">
        <v>2019</v>
      </c>
      <c r="C7" s="66">
        <v>75213</v>
      </c>
      <c r="D7" s="66">
        <v>46</v>
      </c>
      <c r="E7" s="66">
        <v>17</v>
      </c>
      <c r="F7" s="66">
        <v>1</v>
      </c>
      <c r="G7" s="66">
        <v>0</v>
      </c>
      <c r="H7" s="66" t="s">
        <v>96</v>
      </c>
      <c r="I7" s="66" t="s">
        <v>97</v>
      </c>
      <c r="J7" s="66" t="s">
        <v>98</v>
      </c>
      <c r="K7" s="66" t="s">
        <v>99</v>
      </c>
      <c r="L7" s="66" t="s">
        <v>100</v>
      </c>
      <c r="M7" s="66" t="s">
        <v>101</v>
      </c>
      <c r="N7" s="75" t="s">
        <v>102</v>
      </c>
      <c r="O7" s="75">
        <v>71.19</v>
      </c>
      <c r="P7" s="75">
        <v>19.3</v>
      </c>
      <c r="Q7" s="75">
        <v>100.66</v>
      </c>
      <c r="R7" s="75">
        <v>4806</v>
      </c>
      <c r="S7" s="75">
        <v>17008</v>
      </c>
      <c r="T7" s="75">
        <v>72.760000000000005</v>
      </c>
      <c r="U7" s="75">
        <v>233.75</v>
      </c>
      <c r="V7" s="75">
        <v>3265</v>
      </c>
      <c r="W7" s="75">
        <v>1.1599999999999999</v>
      </c>
      <c r="X7" s="75">
        <v>2814.66</v>
      </c>
      <c r="Y7" s="75">
        <v>87.88</v>
      </c>
      <c r="Z7" s="75">
        <v>86.38</v>
      </c>
      <c r="AA7" s="75">
        <v>88.7</v>
      </c>
      <c r="AB7" s="75">
        <v>82.11</v>
      </c>
      <c r="AC7" s="75">
        <v>97.41</v>
      </c>
      <c r="AD7" s="75">
        <v>109.12</v>
      </c>
      <c r="AE7" s="75">
        <v>106.85</v>
      </c>
      <c r="AF7" s="75">
        <v>108.11</v>
      </c>
      <c r="AG7" s="75">
        <v>104.14</v>
      </c>
      <c r="AH7" s="75">
        <v>106.57</v>
      </c>
      <c r="AI7" s="75">
        <v>108.07</v>
      </c>
      <c r="AJ7" s="75">
        <v>488.53</v>
      </c>
      <c r="AK7" s="75">
        <v>519.87</v>
      </c>
      <c r="AL7" s="75">
        <v>535.85</v>
      </c>
      <c r="AM7" s="75">
        <v>593.57000000000005</v>
      </c>
      <c r="AN7" s="75">
        <v>464.68</v>
      </c>
      <c r="AO7" s="75">
        <v>116.49</v>
      </c>
      <c r="AP7" s="75">
        <v>92.92</v>
      </c>
      <c r="AQ7" s="75">
        <v>86.54</v>
      </c>
      <c r="AR7" s="75">
        <v>73.180000000000007</v>
      </c>
      <c r="AS7" s="75">
        <v>53.44</v>
      </c>
      <c r="AT7" s="75">
        <v>3.09</v>
      </c>
      <c r="AU7" s="75">
        <v>95.81</v>
      </c>
      <c r="AV7" s="75">
        <v>84.03</v>
      </c>
      <c r="AW7" s="75">
        <v>92.29</v>
      </c>
      <c r="AX7" s="75">
        <v>82.89</v>
      </c>
      <c r="AY7" s="75">
        <v>94.82</v>
      </c>
      <c r="AZ7" s="75">
        <v>44.37</v>
      </c>
      <c r="BA7" s="75">
        <v>50.66</v>
      </c>
      <c r="BB7" s="75">
        <v>62.25</v>
      </c>
      <c r="BC7" s="75">
        <v>52.32</v>
      </c>
      <c r="BD7" s="75">
        <v>47.03</v>
      </c>
      <c r="BE7" s="75">
        <v>69.540000000000006</v>
      </c>
      <c r="BF7" s="75">
        <v>0</v>
      </c>
      <c r="BG7" s="75">
        <v>0</v>
      </c>
      <c r="BH7" s="75">
        <v>0</v>
      </c>
      <c r="BI7" s="75">
        <v>0</v>
      </c>
      <c r="BJ7" s="75">
        <v>0</v>
      </c>
      <c r="BK7" s="75">
        <v>1118.56</v>
      </c>
      <c r="BL7" s="75">
        <v>1111.31</v>
      </c>
      <c r="BM7" s="75">
        <v>966.33</v>
      </c>
      <c r="BN7" s="75">
        <v>958.81</v>
      </c>
      <c r="BO7" s="75">
        <v>1001.3</v>
      </c>
      <c r="BP7" s="75">
        <v>682.51</v>
      </c>
      <c r="BQ7" s="75">
        <v>124.1</v>
      </c>
      <c r="BR7" s="75">
        <v>124.94</v>
      </c>
      <c r="BS7" s="75">
        <v>141.26</v>
      </c>
      <c r="BT7" s="75">
        <v>107.6</v>
      </c>
      <c r="BU7" s="75">
        <v>183.16</v>
      </c>
      <c r="BV7" s="75">
        <v>72.33</v>
      </c>
      <c r="BW7" s="75">
        <v>75.540000000000006</v>
      </c>
      <c r="BX7" s="75">
        <v>81.739999999999995</v>
      </c>
      <c r="BY7" s="75">
        <v>82.88</v>
      </c>
      <c r="BZ7" s="75">
        <v>81.88</v>
      </c>
      <c r="CA7" s="75">
        <v>100.34</v>
      </c>
      <c r="CB7" s="75">
        <v>193.5</v>
      </c>
      <c r="CC7" s="75">
        <v>193.2</v>
      </c>
      <c r="CD7" s="75">
        <v>170.19</v>
      </c>
      <c r="CE7" s="75">
        <v>223.68</v>
      </c>
      <c r="CF7" s="75">
        <v>129.85</v>
      </c>
      <c r="CG7" s="75">
        <v>215.28</v>
      </c>
      <c r="CH7" s="75">
        <v>207.96</v>
      </c>
      <c r="CI7" s="75">
        <v>194.31</v>
      </c>
      <c r="CJ7" s="75">
        <v>190.99</v>
      </c>
      <c r="CK7" s="75">
        <v>187.55</v>
      </c>
      <c r="CL7" s="75">
        <v>136.15</v>
      </c>
      <c r="CM7" s="75">
        <v>31.88</v>
      </c>
      <c r="CN7" s="75">
        <v>31.58</v>
      </c>
      <c r="CO7" s="75">
        <v>32</v>
      </c>
      <c r="CP7" s="75">
        <v>31.31</v>
      </c>
      <c r="CQ7" s="75">
        <v>39.619999999999997</v>
      </c>
      <c r="CR7" s="75">
        <v>54.67</v>
      </c>
      <c r="CS7" s="75">
        <v>53.51</v>
      </c>
      <c r="CT7" s="75">
        <v>53.5</v>
      </c>
      <c r="CU7" s="75">
        <v>52.58</v>
      </c>
      <c r="CV7" s="75">
        <v>50.94</v>
      </c>
      <c r="CW7" s="75">
        <v>59.64</v>
      </c>
      <c r="CX7" s="75">
        <v>64.34</v>
      </c>
      <c r="CY7" s="75">
        <v>65.98</v>
      </c>
      <c r="CZ7" s="75">
        <v>66.459999999999994</v>
      </c>
      <c r="DA7" s="75">
        <v>68.17</v>
      </c>
      <c r="DB7" s="75">
        <v>68.55</v>
      </c>
      <c r="DC7" s="75">
        <v>83.8</v>
      </c>
      <c r="DD7" s="75">
        <v>83.91</v>
      </c>
      <c r="DE7" s="75">
        <v>83.51</v>
      </c>
      <c r="DF7" s="75">
        <v>83.02</v>
      </c>
      <c r="DG7" s="75">
        <v>82.55</v>
      </c>
      <c r="DH7" s="75">
        <v>95.35</v>
      </c>
      <c r="DI7" s="75">
        <v>33.5</v>
      </c>
      <c r="DJ7" s="75">
        <v>35.58</v>
      </c>
      <c r="DK7" s="75">
        <v>38.01</v>
      </c>
      <c r="DL7" s="75">
        <v>40.32</v>
      </c>
      <c r="DM7" s="75">
        <v>42.67</v>
      </c>
      <c r="DN7" s="75">
        <v>23.95</v>
      </c>
      <c r="DO7" s="75">
        <v>21.09</v>
      </c>
      <c r="DP7" s="75">
        <v>21.16</v>
      </c>
      <c r="DQ7" s="75">
        <v>15.95</v>
      </c>
      <c r="DR7" s="75">
        <v>15.85</v>
      </c>
      <c r="DS7" s="75">
        <v>38.57</v>
      </c>
      <c r="DT7" s="75">
        <v>0</v>
      </c>
      <c r="DU7" s="75">
        <v>0</v>
      </c>
      <c r="DV7" s="75">
        <v>0</v>
      </c>
      <c r="DW7" s="75">
        <v>0</v>
      </c>
      <c r="DX7" s="75">
        <v>0</v>
      </c>
      <c r="DY7" s="75">
        <v>0</v>
      </c>
      <c r="DZ7" s="75">
        <v>0</v>
      </c>
      <c r="EA7" s="75">
        <v>0</v>
      </c>
      <c r="EB7" s="75">
        <v>0</v>
      </c>
      <c r="EC7" s="75">
        <v>0</v>
      </c>
      <c r="ED7" s="75">
        <v>5.9</v>
      </c>
      <c r="EE7" s="75">
        <v>0</v>
      </c>
      <c r="EF7" s="75">
        <v>0</v>
      </c>
      <c r="EG7" s="75">
        <v>0</v>
      </c>
      <c r="EH7" s="75">
        <v>0</v>
      </c>
      <c r="EI7" s="75">
        <v>0</v>
      </c>
      <c r="EJ7" s="75">
        <v>0.11</v>
      </c>
      <c r="EK7" s="75">
        <v>0.15</v>
      </c>
      <c r="EL7" s="75">
        <v>0.16</v>
      </c>
      <c r="EM7" s="75">
        <v>0.13</v>
      </c>
      <c r="EN7" s="75">
        <v>0.15</v>
      </c>
      <c r="EO7" s="75">
        <v>0.22</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29</v>
      </c>
      <c r="B10" s="67">
        <f>DATEVALUE($B7+12-B11&amp;"/1/"&amp;B12)</f>
        <v>46388</v>
      </c>
      <c r="C10" s="67">
        <f>DATEVALUE($B7+12-C11&amp;"/1/"&amp;C12)</f>
        <v>46753</v>
      </c>
      <c r="D10" s="67">
        <f>DATEVALUE($B7+12-D11&amp;"/1/"&amp;D12)</f>
        <v>47119</v>
      </c>
      <c r="E10" s="67">
        <f>DATEVALUE($B7+12-E11&amp;"/1/"&amp;E12)</f>
        <v>47484</v>
      </c>
      <c r="F10" s="68">
        <f>DATEVALUE($B7+12-F11&amp;"/1/"&amp;F12)</f>
        <v>47849</v>
      </c>
    </row>
    <row r="11" spans="1:148">
      <c r="B11">
        <v>4</v>
      </c>
      <c r="C11">
        <v>3</v>
      </c>
      <c r="D11">
        <v>2</v>
      </c>
      <c r="E11">
        <v>1</v>
      </c>
      <c r="F11">
        <v>0</v>
      </c>
      <c r="G11" t="s">
        <v>108</v>
      </c>
    </row>
    <row r="12" spans="1:148">
      <c r="B12">
        <v>1</v>
      </c>
      <c r="C12">
        <v>1</v>
      </c>
      <c r="D12">
        <v>1</v>
      </c>
      <c r="E12">
        <v>1</v>
      </c>
      <c r="F12">
        <v>1</v>
      </c>
      <c r="G12" t="s">
        <v>109</v>
      </c>
    </row>
    <row r="13" spans="1:148">
      <c r="B13" t="s">
        <v>110</v>
      </c>
      <c r="C13" t="s">
        <v>110</v>
      </c>
      <c r="D13" t="s">
        <v>110</v>
      </c>
      <c r="E13" t="s">
        <v>110</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岩崎 友也</cp:lastModifiedBy>
  <cp:lastPrinted>2021-01-14T00:11:46Z</cp:lastPrinted>
  <dcterms:created xsi:type="dcterms:W3CDTF">2020-12-04T02:24:45Z</dcterms:created>
  <dcterms:modified xsi:type="dcterms:W3CDTF">2021-02-01T07:38:34Z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2021-02-01T07:38:34Z</vt:filetime>
  </property>
</Properties>
</file>