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10.152.101.10\share\Disk\10_生活環境課\③上下水道係\01_上下水道一般\10_経営分析表\R2（R1)経営比較分析\提出\"/>
    </mc:Choice>
  </mc:AlternateContent>
  <xr:revisionPtr revIDLastSave="0" documentId="13_ncr:1_{7221CF30-A826-45B6-ACEE-D5C743479A4D}" xr6:coauthVersionLast="45" xr6:coauthVersionMax="45" xr10:uidLastSave="{00000000-0000-0000-0000-000000000000}"/>
  <workbookProtection workbookAlgorithmName="SHA-512" workbookHashValue="f6t+wKMmwY6Fpysdi+6+9JqDUSiJYzz+H7PkJU5MvgPsbL/z5cEMuMj8ks0F2lw4r5t3A7QLdm3f5+Cu8nw3vw==" workbookSaltValue="/N3Ug1sb309amSpIbJaGo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G85" i="4"/>
  <c r="F85" i="4"/>
  <c r="E85" i="4"/>
  <c r="BB10" i="4"/>
  <c r="AT10" i="4"/>
  <c r="AL10" i="4"/>
  <c r="W10" i="4"/>
  <c r="P10" i="4"/>
  <c r="I10" i="4"/>
  <c r="B10"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<sst xmlns="http://schemas.openxmlformats.org/spreadsheetml/2006/main" count="228" uniqueCount="114">
  <si>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</si>
  <si>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</si>
  <si>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</si>
  <si>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</si>
  <si>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</si>
  <si>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</si>
  <si>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</si>
  <si>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</si>
  <si>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</si>
  <si>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</si>
  <si>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</si>
  <si>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</si>
  <si>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</si>
  <si>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</si>
  <si>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</si>
  <si>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</si>
  <si>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</si>
  <si>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</si>
  <si>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</si>
  <si>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</si>
  <si>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</si>
  <si>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</si>
  <si>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</si>
  <si>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</si>
  <si>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</si>
  <si>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</si>
  <si>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</si>
  <si>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</si>
  <si>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</si>
  <si>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</si>
  <si>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</si>
  <si>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</si>
  <si>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</si>
  <si>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</si>
  <si>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</si>
  <si>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</si>
  <si>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</si>
  <si>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</si>
  <si>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</si>
  <si>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</si>
  <si>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</si>
  <si>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</si>
  <si>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</si>
  <si>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</si>
  <si>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</si>
  <si>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</si>
  <si>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</si>
  <si>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</si>
  <si>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</si>
  <si>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</si>
  <si>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</si>
  <si>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</si>
  <si>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</si>
  <si>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</si>
  <si>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</si>
  <si>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</si>
  <si>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</si>
  <si>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</si>
  <si>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</si>
  <si>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</si>
  <si>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</si>
  <si>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</si>
  <si>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</si>
  <si>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</si>
  <si>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</si>
  <si>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</si>
  <si>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</si>
  <si>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</si>
  <si>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</si>
  <si>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</si>
  <si>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</si>
  <si>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</si>
  <si>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</si>
  <si>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</si>
  <si>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</si>
  <si>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</si>
  <si>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</si>
  <si>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</si>
  <si>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</si>
  <si>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</si>
  <si>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</si>
  <si>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</si>
  <si>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</si>
  <si>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</si>
  <si>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</si>
  <si>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</si>
  <si>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</si>
  <si>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</si>
  <si>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</si>
  <si>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</si>
  <si>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</si>
  <si>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</si>
  <si>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</si>
  <si>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</si>
  <si>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</si>
  <si>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</si>
  <si>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</si>
  <si>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</si>
  <si>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</si>
  <si>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</si>
  <si>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</si>
  <si>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</si>
  <si>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</si>
  <si>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</si>
  <si>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</si>
  <si>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</si>
  <si>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</si>
  <si>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</si>
  <si>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</si>
  <si>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</si>
  <si>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</si>
  <si>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①有形固定資産減価償却率は、類似団体と比較するとやや低い状況ではあるが、耐用年数を迎える資産は増加傾向の状況である。
　②管路経年化率は、類似団体と比較してかなり高くなっており、管路の更新が追い付いていない状況である。
　今後は、耐用年数を経過している施設や管路について財源を確保しつつ投資を行う必要があり計画的に管路の更新を行う必要がある。</t>
    <rPh sb="27" eb="28">
      <t>ヒク</t>
    </rPh>
    <rPh sb="42" eb="43">
      <t>ムカ</t>
    </rPh>
    <rPh sb="75" eb="77">
      <t>ヒカク</t>
    </rPh>
    <rPh sb="82" eb="83">
      <t>タカ</t>
    </rPh>
    <rPh sb="96" eb="97">
      <t>オ</t>
    </rPh>
    <rPh sb="98" eb="99">
      <t>ツ</t>
    </rPh>
    <rPh sb="104" eb="106">
      <t>ジョウキョウ</t>
    </rPh>
    <rPh sb="112" eb="114">
      <t>コンゴ</t>
    </rPh>
    <phoneticPr fontId="4"/>
  </si>
  <si>
    <t>　経営の健全性について、一般会計からの繰入金等で経常収益を賄っている状況であり、今後も給水収益の減少傾向、維持管理費の増加傾向が予想されるので、給水収益の増加に努めるとともに、費用の抑制に努める必要がある。また、財源を確保するため、平成28年度に策定した水道事業経営戦略に基づき、料金の値上げを検討する。
　老朽化の状況について、耐用年数を経過した管路を計画的に布設替え工事を実施し、管路の更新を図る。また、施設の効率性を高めるため、施設のダウンサイジング等も検討する必要がある。　
　これらを踏まえ、水道事業経営戦略に基づき、計画的な運営に努める。</t>
    <rPh sb="4" eb="7">
      <t>ケンゼンセイ</t>
    </rPh>
    <rPh sb="154" eb="157">
      <t>ロウキュウカ</t>
    </rPh>
    <rPh sb="158" eb="160">
      <t>ジョウキョウ</t>
    </rPh>
    <rPh sb="228" eb="229">
      <t>トウ</t>
    </rPh>
    <phoneticPr fontId="4"/>
  </si>
  <si>
    <t>　給水収益が微増したが、一般会計からの繰入金等で経常収益を賄っている状況であり、①経常収支比率は100％を超過しており、②累積欠損金比率は0％を維持している。
　③流動比率は類似団体と比較すると高いが、流動資産（現金）を一般会計からの繰入金で維持していることから、給水収益を増加させる必要がある。
　④企業債残高対給水収益比率は、類似団体より高いが、企業債残高の減少により年々減少している。
　⑥給水原価は類似団体と比較するとかなり高く、減価償却費が6割弱を占める経常費用が高いことに対し、⑤料金回収率が類似団体よりも低いことに起因している。⑥給水原価の費用が高く、費用を賄う財源を確保するため、給水収益を増加させる必要がある。
　⑦施設利用率、⑧有収率が類似団体と比較すると若干高いが、将来の給水人口の減少等、施設の老朽化に伴う利用効率の低下が推測され、今後、施設の更新にあたりダウンサイジング等を検討する必要がある。</t>
    <rPh sb="97" eb="98">
      <t>タカ</t>
    </rPh>
    <rPh sb="338" eb="340">
      <t>ジャッカン</t>
    </rPh>
    <rPh sb="340" eb="341">
      <t>タカ</t>
    </rPh>
    <rPh sb="344" eb="346">
      <t>ショウライ</t>
    </rPh>
    <rPh sb="347" eb="349">
      <t>キュウスイ</t>
    </rPh>
    <rPh sb="349" eb="351">
      <t>ジンコウ</t>
    </rPh>
    <rPh sb="352" eb="354">
      <t>ゲンショウ</t>
    </rPh>
    <rPh sb="354" eb="355">
      <t>トウ</t>
    </rPh>
    <rPh sb="398" eb="39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</si>
</sst>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0.11</c:v>
                </c:pt>
                <c:pt idx="2" formatCode="#,##0.00;&quot;△&quot;#,##0.00">
                  <c:v>0</c:v>
                </c:pt>
                <c:pt idx="3">
                  <c:v>7.0000000000000007E-2</c:v>
                </c:pt>
                <c:pt idx="4">
                  <c:v>1.1399999999999999</c:v>
                </c:pt>
              </c:numCache>
            </c:numRef>
          </c:val>
          <c:extLst>
            <c:ext xmlns:c16="http://schemas.microsoft.com/office/drawing/2014/chart" uri="{C3380CC4-5D6E-409C-BE32-E72D297353CC}">
              <c16:uniqueId val="{00000000-9DDA-48E0-AE02-221B62234E1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0.44</c:v>
                </c:pt>
                <c:pt idx="3">
                  <c:v>0.52</c:v>
                </c:pt>
                <c:pt idx="4">
                  <c:v>0.47</c:v>
                </c:pt>
              </c:numCache>
            </c:numRef>
          </c:val>
          <c:smooth val="0"/>
          <c:extLst>
            <c:ext xmlns:c16="http://schemas.microsoft.com/office/drawing/2014/chart" uri="{C3380CC4-5D6E-409C-BE32-E72D297353CC}">
              <c16:uniqueId val="{00000001-9DDA-48E0-AE02-221B62234E1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73.98</c:v>
                </c:pt>
                <c:pt idx="1">
                  <c:v>70.400000000000006</c:v>
                </c:pt>
                <c:pt idx="2">
                  <c:v>67.17</c:v>
                </c:pt>
                <c:pt idx="3">
                  <c:v>64.66</c:v>
                </c:pt>
                <c:pt idx="4">
                  <c:v>64.17</c:v>
                </c:pt>
              </c:numCache>
            </c:numRef>
          </c:val>
          <c:extLst>
            <c:ext xmlns:c16="http://schemas.microsoft.com/office/drawing/2014/chart" uri="{C3380CC4-5D6E-409C-BE32-E72D297353CC}">
              <c16:uniqueId val="{00000000-E56F-4327-82D8-7F559DE3BAD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50.24</c:v>
                </c:pt>
                <c:pt idx="3">
                  <c:v>50.29</c:v>
                </c:pt>
                <c:pt idx="4">
                  <c:v>49.64</c:v>
                </c:pt>
              </c:numCache>
            </c:numRef>
          </c:val>
          <c:smooth val="0"/>
          <c:extLst>
            <c:ext xmlns:c16="http://schemas.microsoft.com/office/drawing/2014/chart" uri="{C3380CC4-5D6E-409C-BE32-E72D297353CC}">
              <c16:uniqueId val="{00000001-E56F-4327-82D8-7F559DE3BAD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72.09</c:v>
                </c:pt>
                <c:pt idx="1">
                  <c:v>77.099999999999994</c:v>
                </c:pt>
                <c:pt idx="2">
                  <c:v>80.72</c:v>
                </c:pt>
                <c:pt idx="3">
                  <c:v>82.58</c:v>
                </c:pt>
                <c:pt idx="4">
                  <c:v>82.16</c:v>
                </c:pt>
              </c:numCache>
            </c:numRef>
          </c:val>
          <c:extLst>
            <c:ext xmlns:c16="http://schemas.microsoft.com/office/drawing/2014/chart" uri="{C3380CC4-5D6E-409C-BE32-E72D297353CC}">
              <c16:uniqueId val="{00000000-B5D9-4832-85BF-1CFB3C20A03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78.650000000000006</c:v>
                </c:pt>
                <c:pt idx="3">
                  <c:v>77.73</c:v>
                </c:pt>
                <c:pt idx="4">
                  <c:v>78.09</c:v>
                </c:pt>
              </c:numCache>
            </c:numRef>
          </c:val>
          <c:smooth val="0"/>
          <c:extLst>
            <c:ext xmlns:c16="http://schemas.microsoft.com/office/drawing/2014/chart" uri="{C3380CC4-5D6E-409C-BE32-E72D297353CC}">
              <c16:uniqueId val="{00000001-B5D9-4832-85BF-1CFB3C20A03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114.72</c:v>
                </c:pt>
                <c:pt idx="1">
                  <c:v>104.64</c:v>
                </c:pt>
                <c:pt idx="2">
                  <c:v>108.03</c:v>
                </c:pt>
                <c:pt idx="3">
                  <c:v>106.99</c:v>
                </c:pt>
                <c:pt idx="4">
                  <c:v>110.08</c:v>
                </c:pt>
              </c:numCache>
            </c:numRef>
          </c:val>
          <c:extLst>
            <c:ext xmlns:c16="http://schemas.microsoft.com/office/drawing/2014/chart" uri="{C3380CC4-5D6E-409C-BE32-E72D297353CC}">
              <c16:uniqueId val="{00000000-41B5-49C8-B0AC-A571906938B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104.47</c:v>
                </c:pt>
                <c:pt idx="3">
                  <c:v>103.81</c:v>
                </c:pt>
                <c:pt idx="4">
                  <c:v>104.35</c:v>
                </c:pt>
              </c:numCache>
            </c:numRef>
          </c:val>
          <c:smooth val="0"/>
          <c:extLst>
            <c:ext xmlns:c16="http://schemas.microsoft.com/office/drawing/2014/chart" uri="{C3380CC4-5D6E-409C-BE32-E72D297353CC}">
              <c16:uniqueId val="{00000001-41B5-49C8-B0AC-A571906938B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17.899999999999999</c:v>
                </c:pt>
                <c:pt idx="1">
                  <c:v>21.34</c:v>
                </c:pt>
                <c:pt idx="2">
                  <c:v>25.06</c:v>
                </c:pt>
                <c:pt idx="3">
                  <c:v>27.29</c:v>
                </c:pt>
                <c:pt idx="4">
                  <c:v>30.86</c:v>
                </c:pt>
              </c:numCache>
            </c:numRef>
          </c:val>
          <c:extLst>
            <c:ext xmlns:c16="http://schemas.microsoft.com/office/drawing/2014/chart" uri="{C3380CC4-5D6E-409C-BE32-E72D297353CC}">
              <c16:uniqueId val="{00000000-B76F-4B69-A795-9A88088B1E9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45.14</c:v>
                </c:pt>
                <c:pt idx="3">
                  <c:v>45.85</c:v>
                </c:pt>
                <c:pt idx="4">
                  <c:v>47.31</c:v>
                </c:pt>
              </c:numCache>
            </c:numRef>
          </c:val>
          <c:smooth val="0"/>
          <c:extLst>
            <c:ext xmlns:c16="http://schemas.microsoft.com/office/drawing/2014/chart" uri="{C3380CC4-5D6E-409C-BE32-E72D297353CC}">
              <c16:uniqueId val="{00000001-B76F-4B69-A795-9A88088B1E9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37.380000000000003</c:v>
                </c:pt>
                <c:pt idx="1">
                  <c:v>37.14</c:v>
                </c:pt>
                <c:pt idx="2">
                  <c:v>37.15</c:v>
                </c:pt>
                <c:pt idx="3">
                  <c:v>37.119999999999997</c:v>
                </c:pt>
                <c:pt idx="4">
                  <c:v>37.090000000000003</c:v>
                </c:pt>
              </c:numCache>
            </c:numRef>
          </c:val>
          <c:extLst>
            <c:ext xmlns:c16="http://schemas.microsoft.com/office/drawing/2014/chart" uri="{C3380CC4-5D6E-409C-BE32-E72D297353CC}">
              <c16:uniqueId val="{00000000-AEED-4545-9F54-310FC31BB7C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13.58</c:v>
                </c:pt>
                <c:pt idx="3">
                  <c:v>14.13</c:v>
                </c:pt>
                <c:pt idx="4">
                  <c:v>16.77</c:v>
                </c:pt>
              </c:numCache>
            </c:numRef>
          </c:val>
          <c:smooth val="0"/>
          <c:extLst>
            <c:ext xmlns:c16="http://schemas.microsoft.com/office/drawing/2014/chart" uri="{C3380CC4-5D6E-409C-BE32-E72D297353CC}">
              <c16:uniqueId val="{00000001-AEED-4545-9F54-310FC31BB7C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30-4782-B971-FF960CCE72B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16.399999999999999</c:v>
                </c:pt>
                <c:pt idx="3">
                  <c:v>25.66</c:v>
                </c:pt>
                <c:pt idx="4">
                  <c:v>21.69</c:v>
                </c:pt>
              </c:numCache>
            </c:numRef>
          </c:val>
          <c:smooth val="0"/>
          <c:extLst>
            <c:ext xmlns:c16="http://schemas.microsoft.com/office/drawing/2014/chart" uri="{C3380CC4-5D6E-409C-BE32-E72D297353CC}">
              <c16:uniqueId val="{00000001-A530-4782-B971-FF960CCE72B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245.43</c:v>
                </c:pt>
                <c:pt idx="1">
                  <c:v>216.59</c:v>
                </c:pt>
                <c:pt idx="2">
                  <c:v>249.25</c:v>
                </c:pt>
                <c:pt idx="3">
                  <c:v>186.36</c:v>
                </c:pt>
                <c:pt idx="4">
                  <c:v>351.98</c:v>
                </c:pt>
              </c:numCache>
            </c:numRef>
          </c:val>
          <c:extLst>
            <c:ext xmlns:c16="http://schemas.microsoft.com/office/drawing/2014/chart" uri="{C3380CC4-5D6E-409C-BE32-E72D297353CC}">
              <c16:uniqueId val="{00000000-B272-4EAA-8878-035FF9068D2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293.23</c:v>
                </c:pt>
                <c:pt idx="3">
                  <c:v>300.14</c:v>
                </c:pt>
                <c:pt idx="4">
                  <c:v>301.04000000000002</c:v>
                </c:pt>
              </c:numCache>
            </c:numRef>
          </c:val>
          <c:smooth val="0"/>
          <c:extLst>
            <c:ext xmlns:c16="http://schemas.microsoft.com/office/drawing/2014/chart" uri="{C3380CC4-5D6E-409C-BE32-E72D297353CC}">
              <c16:uniqueId val="{00000001-B272-4EAA-8878-035FF9068D2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1129.25</c:v>
                </c:pt>
                <c:pt idx="1">
                  <c:v>1077.24</c:v>
                </c:pt>
                <c:pt idx="2">
                  <c:v>1009.88</c:v>
                </c:pt>
                <c:pt idx="3">
                  <c:v>1091.42</c:v>
                </c:pt>
                <c:pt idx="4">
                  <c:v>978.65</c:v>
                </c:pt>
              </c:numCache>
            </c:numRef>
          </c:val>
          <c:extLst>
            <c:ext xmlns:c16="http://schemas.microsoft.com/office/drawing/2014/chart" uri="{C3380CC4-5D6E-409C-BE32-E72D297353CC}">
              <c16:uniqueId val="{00000000-5B8A-435B-96E8-8D4CD2C5432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542.29999999999995</c:v>
                </c:pt>
                <c:pt idx="3">
                  <c:v>566.65</c:v>
                </c:pt>
                <c:pt idx="4">
                  <c:v>551.62</c:v>
                </c:pt>
              </c:numCache>
            </c:numRef>
          </c:val>
          <c:smooth val="0"/>
          <c:extLst>
            <c:ext xmlns:c16="http://schemas.microsoft.com/office/drawing/2014/chart" uri="{C3380CC4-5D6E-409C-BE32-E72D297353CC}">
              <c16:uniqueId val="{00000001-5B8A-435B-96E8-8D4CD2C5432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48.15</c:v>
                </c:pt>
                <c:pt idx="1">
                  <c:v>45.33</c:v>
                </c:pt>
                <c:pt idx="2">
                  <c:v>49.57</c:v>
                </c:pt>
                <c:pt idx="3">
                  <c:v>48.01</c:v>
                </c:pt>
                <c:pt idx="4">
                  <c:v>50.14</c:v>
                </c:pt>
              </c:numCache>
            </c:numRef>
          </c:val>
          <c:extLst>
            <c:ext xmlns:c16="http://schemas.microsoft.com/office/drawing/2014/chart" uri="{C3380CC4-5D6E-409C-BE32-E72D297353CC}">
              <c16:uniqueId val="{00000000-7E7C-4B7F-A702-F960D050D8D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87.51</c:v>
                </c:pt>
                <c:pt idx="3">
                  <c:v>84.77</c:v>
                </c:pt>
                <c:pt idx="4">
                  <c:v>87.11</c:v>
                </c:pt>
              </c:numCache>
            </c:numRef>
          </c:val>
          <c:smooth val="0"/>
          <c:extLst>
            <c:ext xmlns:c16="http://schemas.microsoft.com/office/drawing/2014/chart" uri="{C3380CC4-5D6E-409C-BE32-E72D297353CC}">
              <c16:uniqueId val="{00000001-7E7C-4B7F-A702-F960D050D8D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315.42</c:v>
                </c:pt>
                <c:pt idx="1">
                  <c:v>331.5</c:v>
                </c:pt>
                <c:pt idx="2">
                  <c:v>304.07</c:v>
                </c:pt>
                <c:pt idx="3">
                  <c:v>313.43</c:v>
                </c:pt>
                <c:pt idx="4">
                  <c:v>315.57</c:v>
                </c:pt>
              </c:numCache>
            </c:numRef>
          </c:val>
          <c:extLst>
            <c:ext xmlns:c16="http://schemas.microsoft.com/office/drawing/2014/chart" uri="{C3380CC4-5D6E-409C-BE32-E72D297353CC}">
              <c16:uniqueId val="{00000000-B494-43DB-8D35-204AB0CD871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218.42</c:v>
                </c:pt>
                <c:pt idx="3">
                  <c:v>227.27</c:v>
                </c:pt>
                <c:pt idx="4">
                  <c:v>223.98</c:v>
                </c:pt>
              </c:numCache>
            </c:numRef>
          </c:val>
          <c:smooth val="0"/>
          <c:extLst>
            <c:ext xmlns:c16="http://schemas.microsoft.com/office/drawing/2014/chart" uri="{C3380CC4-5D6E-409C-BE32-E72D297353CC}">
              <c16:uniqueId val="{00000001-B494-43DB-8D35-204AB0CD871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6" zoomScaleNormal="100" workbookViewId="0">
      <selection activeCell="BF36" sqref="BF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塙町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8611</v>
      </c>
      <c r="AM8" s="61"/>
      <c r="AN8" s="61"/>
      <c r="AO8" s="61"/>
      <c r="AP8" s="61"/>
      <c r="AQ8" s="61"/>
      <c r="AR8" s="61"/>
      <c r="AS8" s="61"/>
      <c r="AT8" s="52">
        <f>データ!$S$6</f>
        <v>211.41</v>
      </c>
      <c r="AU8" s="53"/>
      <c r="AV8" s="53"/>
      <c r="AW8" s="53"/>
      <c r="AX8" s="53"/>
      <c r="AY8" s="53"/>
      <c r="AZ8" s="53"/>
      <c r="BA8" s="53"/>
      <c r="BB8" s="54">
        <f>データ!$T$6</f>
        <v>40.729999999999997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66.52</v>
      </c>
      <c r="J10" s="53"/>
      <c r="K10" s="53"/>
      <c r="L10" s="53"/>
      <c r="M10" s="53"/>
      <c r="N10" s="53"/>
      <c r="O10" s="64"/>
      <c r="P10" s="54">
        <f>データ!$P$6</f>
        <v>90.97</v>
      </c>
      <c r="Q10" s="54"/>
      <c r="R10" s="54"/>
      <c r="S10" s="54"/>
      <c r="T10" s="54"/>
      <c r="U10" s="54"/>
      <c r="V10" s="54"/>
      <c r="W10" s="61">
        <f>データ!$Q$6</f>
        <v>3080</v>
      </c>
      <c r="X10" s="61"/>
      <c r="Y10" s="61"/>
      <c r="Z10" s="61"/>
      <c r="AA10" s="61"/>
      <c r="AB10" s="61"/>
      <c r="AC10" s="61"/>
      <c r="AD10" s="2"/>
      <c r="AE10" s="2"/>
      <c r="AF10" s="2"/>
      <c r="AG10" s="2"/>
      <c r="AH10" s="4"/>
      <c r="AI10" s="4"/>
      <c r="AJ10" s="4"/>
      <c r="AK10" s="4"/>
      <c r="AL10" s="61">
        <f>データ!$U$6</f>
        <v>6578</v>
      </c>
      <c r="AM10" s="61"/>
      <c r="AN10" s="61"/>
      <c r="AO10" s="61"/>
      <c r="AP10" s="61"/>
      <c r="AQ10" s="61"/>
      <c r="AR10" s="61"/>
      <c r="AS10" s="61"/>
      <c r="AT10" s="52">
        <f>データ!$V$6</f>
        <v>18.98</v>
      </c>
      <c r="AU10" s="53"/>
      <c r="AV10" s="53"/>
      <c r="AW10" s="53"/>
      <c r="AX10" s="53"/>
      <c r="AY10" s="53"/>
      <c r="AZ10" s="53"/>
      <c r="BA10" s="53"/>
      <c r="BB10" s="54">
        <f>データ!$W$6</f>
        <v>346.58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4vtSd+XPrdldWmvAKWVCbeoxtNfv8qjyD9LRq2O7yziN4AB+ICprtq+xnLeIBInBGOlA/Ri/Q0FakicyO+7z5A==" saltValue="1jUD0KuAqedoihG/mdD42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74837</v>
      </c>
      <c r="D6" s="34">
        <f t="shared" si="3"/>
        <v>46</v>
      </c>
      <c r="E6" s="34">
        <f t="shared" si="3"/>
        <v>1</v>
      </c>
      <c r="F6" s="34">
        <f t="shared" si="3"/>
        <v>0</v>
      </c>
      <c r="G6" s="34">
        <f t="shared" si="3"/>
        <v>1</v>
      </c>
      <c r="H6" s="34" t="str">
        <f t="shared" si="3"/>
        <v>福島県　塙町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66.52</v>
      </c>
      <c r="P6" s="35">
        <f t="shared" si="3"/>
        <v>90.97</v>
      </c>
      <c r="Q6" s="35">
        <f t="shared" si="3"/>
        <v>3080</v>
      </c>
      <c r="R6" s="35">
        <f t="shared" si="3"/>
        <v>8611</v>
      </c>
      <c r="S6" s="35">
        <f t="shared" si="3"/>
        <v>211.41</v>
      </c>
      <c r="T6" s="35">
        <f t="shared" si="3"/>
        <v>40.729999999999997</v>
      </c>
      <c r="U6" s="35">
        <f t="shared" si="3"/>
        <v>6578</v>
      </c>
      <c r="V6" s="35">
        <f t="shared" si="3"/>
        <v>18.98</v>
      </c>
      <c r="W6" s="35">
        <f t="shared" si="3"/>
        <v>346.58</v>
      </c>
      <c r="X6" s="36">
        <f>IF(X7="",NA(),X7)</f>
        <v>114.72</v>
      </c>
      <c r="Y6" s="36">
        <f t="shared" ref="Y6:AG6" si="4">IF(Y7="",NA(),Y7)</f>
        <v>104.64</v>
      </c>
      <c r="Z6" s="36">
        <f t="shared" si="4"/>
        <v>108.03</v>
      </c>
      <c r="AA6" s="36">
        <f t="shared" si="4"/>
        <v>106.99</v>
      </c>
      <c r="AB6" s="36">
        <f t="shared" si="4"/>
        <v>110.08</v>
      </c>
      <c r="AC6" s="36">
        <f t="shared" si="4"/>
        <v>106.62</v>
      </c>
      <c r="AD6" s="36">
        <f t="shared" si="4"/>
        <v>107.95</v>
      </c>
      <c r="AE6" s="36">
        <f t="shared" si="4"/>
        <v>104.47</v>
      </c>
      <c r="AF6" s="36">
        <f t="shared" si="4"/>
        <v>103.81</v>
      </c>
      <c r="AG6" s="36">
        <f t="shared" si="4"/>
        <v>104.35</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16.399999999999999</v>
      </c>
      <c r="AQ6" s="36">
        <f t="shared" si="5"/>
        <v>25.66</v>
      </c>
      <c r="AR6" s="36">
        <f t="shared" si="5"/>
        <v>21.69</v>
      </c>
      <c r="AS6" s="35" t="str">
        <f>IF(AS7="","",IF(AS7="-","【-】","【"&amp;SUBSTITUTE(TEXT(AS7,"#,##0.00"),"-","△")&amp;"】"))</f>
        <v>【1.08】</v>
      </c>
      <c r="AT6" s="36">
        <f>IF(AT7="",NA(),AT7)</f>
        <v>245.43</v>
      </c>
      <c r="AU6" s="36">
        <f t="shared" ref="AU6:BC6" si="6">IF(AU7="",NA(),AU7)</f>
        <v>216.59</v>
      </c>
      <c r="AV6" s="36">
        <f t="shared" si="6"/>
        <v>249.25</v>
      </c>
      <c r="AW6" s="36">
        <f t="shared" si="6"/>
        <v>186.36</v>
      </c>
      <c r="AX6" s="36">
        <f t="shared" si="6"/>
        <v>351.98</v>
      </c>
      <c r="AY6" s="36">
        <f t="shared" si="6"/>
        <v>416.14</v>
      </c>
      <c r="AZ6" s="36">
        <f t="shared" si="6"/>
        <v>371.89</v>
      </c>
      <c r="BA6" s="36">
        <f t="shared" si="6"/>
        <v>293.23</v>
      </c>
      <c r="BB6" s="36">
        <f t="shared" si="6"/>
        <v>300.14</v>
      </c>
      <c r="BC6" s="36">
        <f t="shared" si="6"/>
        <v>301.04000000000002</v>
      </c>
      <c r="BD6" s="35" t="str">
        <f>IF(BD7="","",IF(BD7="-","【-】","【"&amp;SUBSTITUTE(TEXT(BD7,"#,##0.00"),"-","△")&amp;"】"))</f>
        <v>【264.97】</v>
      </c>
      <c r="BE6" s="36">
        <f>IF(BE7="",NA(),BE7)</f>
        <v>1129.25</v>
      </c>
      <c r="BF6" s="36">
        <f t="shared" ref="BF6:BN6" si="7">IF(BF7="",NA(),BF7)</f>
        <v>1077.24</v>
      </c>
      <c r="BG6" s="36">
        <f t="shared" si="7"/>
        <v>1009.88</v>
      </c>
      <c r="BH6" s="36">
        <f t="shared" si="7"/>
        <v>1091.42</v>
      </c>
      <c r="BI6" s="36">
        <f t="shared" si="7"/>
        <v>978.65</v>
      </c>
      <c r="BJ6" s="36">
        <f t="shared" si="7"/>
        <v>487.22</v>
      </c>
      <c r="BK6" s="36">
        <f t="shared" si="7"/>
        <v>483.11</v>
      </c>
      <c r="BL6" s="36">
        <f t="shared" si="7"/>
        <v>542.29999999999995</v>
      </c>
      <c r="BM6" s="36">
        <f t="shared" si="7"/>
        <v>566.65</v>
      </c>
      <c r="BN6" s="36">
        <f t="shared" si="7"/>
        <v>551.62</v>
      </c>
      <c r="BO6" s="35" t="str">
        <f>IF(BO7="","",IF(BO7="-","【-】","【"&amp;SUBSTITUTE(TEXT(BO7,"#,##0.00"),"-","△")&amp;"】"))</f>
        <v>【266.61】</v>
      </c>
      <c r="BP6" s="36">
        <f>IF(BP7="",NA(),BP7)</f>
        <v>48.15</v>
      </c>
      <c r="BQ6" s="36">
        <f t="shared" ref="BQ6:BY6" si="8">IF(BQ7="",NA(),BQ7)</f>
        <v>45.33</v>
      </c>
      <c r="BR6" s="36">
        <f t="shared" si="8"/>
        <v>49.57</v>
      </c>
      <c r="BS6" s="36">
        <f t="shared" si="8"/>
        <v>48.01</v>
      </c>
      <c r="BT6" s="36">
        <f t="shared" si="8"/>
        <v>50.14</v>
      </c>
      <c r="BU6" s="36">
        <f t="shared" si="8"/>
        <v>92.76</v>
      </c>
      <c r="BV6" s="36">
        <f t="shared" si="8"/>
        <v>93.28</v>
      </c>
      <c r="BW6" s="36">
        <f t="shared" si="8"/>
        <v>87.51</v>
      </c>
      <c r="BX6" s="36">
        <f t="shared" si="8"/>
        <v>84.77</v>
      </c>
      <c r="BY6" s="36">
        <f t="shared" si="8"/>
        <v>87.11</v>
      </c>
      <c r="BZ6" s="35" t="str">
        <f>IF(BZ7="","",IF(BZ7="-","【-】","【"&amp;SUBSTITUTE(TEXT(BZ7,"#,##0.00"),"-","△")&amp;"】"))</f>
        <v>【103.24】</v>
      </c>
      <c r="CA6" s="36">
        <f>IF(CA7="",NA(),CA7)</f>
        <v>315.42</v>
      </c>
      <c r="CB6" s="36">
        <f t="shared" ref="CB6:CJ6" si="9">IF(CB7="",NA(),CB7)</f>
        <v>331.5</v>
      </c>
      <c r="CC6" s="36">
        <f t="shared" si="9"/>
        <v>304.07</v>
      </c>
      <c r="CD6" s="36">
        <f t="shared" si="9"/>
        <v>313.43</v>
      </c>
      <c r="CE6" s="36">
        <f t="shared" si="9"/>
        <v>315.57</v>
      </c>
      <c r="CF6" s="36">
        <f t="shared" si="9"/>
        <v>208.67</v>
      </c>
      <c r="CG6" s="36">
        <f t="shared" si="9"/>
        <v>208.29</v>
      </c>
      <c r="CH6" s="36">
        <f t="shared" si="9"/>
        <v>218.42</v>
      </c>
      <c r="CI6" s="36">
        <f t="shared" si="9"/>
        <v>227.27</v>
      </c>
      <c r="CJ6" s="36">
        <f t="shared" si="9"/>
        <v>223.98</v>
      </c>
      <c r="CK6" s="35" t="str">
        <f>IF(CK7="","",IF(CK7="-","【-】","【"&amp;SUBSTITUTE(TEXT(CK7,"#,##0.00"),"-","△")&amp;"】"))</f>
        <v>【168.38】</v>
      </c>
      <c r="CL6" s="36">
        <f>IF(CL7="",NA(),CL7)</f>
        <v>73.98</v>
      </c>
      <c r="CM6" s="36">
        <f t="shared" ref="CM6:CU6" si="10">IF(CM7="",NA(),CM7)</f>
        <v>70.400000000000006</v>
      </c>
      <c r="CN6" s="36">
        <f t="shared" si="10"/>
        <v>67.17</v>
      </c>
      <c r="CO6" s="36">
        <f t="shared" si="10"/>
        <v>64.66</v>
      </c>
      <c r="CP6" s="36">
        <f t="shared" si="10"/>
        <v>64.17</v>
      </c>
      <c r="CQ6" s="36">
        <f t="shared" si="10"/>
        <v>49.08</v>
      </c>
      <c r="CR6" s="36">
        <f t="shared" si="10"/>
        <v>49.32</v>
      </c>
      <c r="CS6" s="36">
        <f t="shared" si="10"/>
        <v>50.24</v>
      </c>
      <c r="CT6" s="36">
        <f t="shared" si="10"/>
        <v>50.29</v>
      </c>
      <c r="CU6" s="36">
        <f t="shared" si="10"/>
        <v>49.64</v>
      </c>
      <c r="CV6" s="35" t="str">
        <f>IF(CV7="","",IF(CV7="-","【-】","【"&amp;SUBSTITUTE(TEXT(CV7,"#,##0.00"),"-","△")&amp;"】"))</f>
        <v>【60.00】</v>
      </c>
      <c r="CW6" s="36">
        <f>IF(CW7="",NA(),CW7)</f>
        <v>72.09</v>
      </c>
      <c r="CX6" s="36">
        <f t="shared" ref="CX6:DF6" si="11">IF(CX7="",NA(),CX7)</f>
        <v>77.099999999999994</v>
      </c>
      <c r="CY6" s="36">
        <f t="shared" si="11"/>
        <v>80.72</v>
      </c>
      <c r="CZ6" s="36">
        <f t="shared" si="11"/>
        <v>82.58</v>
      </c>
      <c r="DA6" s="36">
        <f t="shared" si="11"/>
        <v>82.16</v>
      </c>
      <c r="DB6" s="36">
        <f t="shared" si="11"/>
        <v>79.3</v>
      </c>
      <c r="DC6" s="36">
        <f t="shared" si="11"/>
        <v>79.34</v>
      </c>
      <c r="DD6" s="36">
        <f t="shared" si="11"/>
        <v>78.650000000000006</v>
      </c>
      <c r="DE6" s="36">
        <f t="shared" si="11"/>
        <v>77.73</v>
      </c>
      <c r="DF6" s="36">
        <f t="shared" si="11"/>
        <v>78.09</v>
      </c>
      <c r="DG6" s="35" t="str">
        <f>IF(DG7="","",IF(DG7="-","【-】","【"&amp;SUBSTITUTE(TEXT(DG7,"#,##0.00"),"-","△")&amp;"】"))</f>
        <v>【89.80】</v>
      </c>
      <c r="DH6" s="36">
        <f>IF(DH7="",NA(),DH7)</f>
        <v>17.899999999999999</v>
      </c>
      <c r="DI6" s="36">
        <f t="shared" ref="DI6:DQ6" si="12">IF(DI7="",NA(),DI7)</f>
        <v>21.34</v>
      </c>
      <c r="DJ6" s="36">
        <f t="shared" si="12"/>
        <v>25.06</v>
      </c>
      <c r="DK6" s="36">
        <f t="shared" si="12"/>
        <v>27.29</v>
      </c>
      <c r="DL6" s="36">
        <f t="shared" si="12"/>
        <v>30.86</v>
      </c>
      <c r="DM6" s="36">
        <f t="shared" si="12"/>
        <v>47.44</v>
      </c>
      <c r="DN6" s="36">
        <f t="shared" si="12"/>
        <v>48.3</v>
      </c>
      <c r="DO6" s="36">
        <f t="shared" si="12"/>
        <v>45.14</v>
      </c>
      <c r="DP6" s="36">
        <f t="shared" si="12"/>
        <v>45.85</v>
      </c>
      <c r="DQ6" s="36">
        <f t="shared" si="12"/>
        <v>47.31</v>
      </c>
      <c r="DR6" s="35" t="str">
        <f>IF(DR7="","",IF(DR7="-","【-】","【"&amp;SUBSTITUTE(TEXT(DR7,"#,##0.00"),"-","△")&amp;"】"))</f>
        <v>【49.59】</v>
      </c>
      <c r="DS6" s="36">
        <f>IF(DS7="",NA(),DS7)</f>
        <v>37.380000000000003</v>
      </c>
      <c r="DT6" s="36">
        <f t="shared" ref="DT6:EB6" si="13">IF(DT7="",NA(),DT7)</f>
        <v>37.14</v>
      </c>
      <c r="DU6" s="36">
        <f t="shared" si="13"/>
        <v>37.15</v>
      </c>
      <c r="DV6" s="36">
        <f t="shared" si="13"/>
        <v>37.119999999999997</v>
      </c>
      <c r="DW6" s="36">
        <f t="shared" si="13"/>
        <v>37.090000000000003</v>
      </c>
      <c r="DX6" s="36">
        <f t="shared" si="13"/>
        <v>11.16</v>
      </c>
      <c r="DY6" s="36">
        <f t="shared" si="13"/>
        <v>12.43</v>
      </c>
      <c r="DZ6" s="36">
        <f t="shared" si="13"/>
        <v>13.58</v>
      </c>
      <c r="EA6" s="36">
        <f t="shared" si="13"/>
        <v>14.13</v>
      </c>
      <c r="EB6" s="36">
        <f t="shared" si="13"/>
        <v>16.77</v>
      </c>
      <c r="EC6" s="35" t="str">
        <f>IF(EC7="","",IF(EC7="-","【-】","【"&amp;SUBSTITUTE(TEXT(EC7,"#,##0.00"),"-","△")&amp;"】"))</f>
        <v>【19.44】</v>
      </c>
      <c r="ED6" s="35">
        <f>IF(ED7="",NA(),ED7)</f>
        <v>0</v>
      </c>
      <c r="EE6" s="36">
        <f t="shared" ref="EE6:EM6" si="14">IF(EE7="",NA(),EE7)</f>
        <v>0.11</v>
      </c>
      <c r="EF6" s="35">
        <f t="shared" si="14"/>
        <v>0</v>
      </c>
      <c r="EG6" s="36">
        <f t="shared" si="14"/>
        <v>7.0000000000000007E-2</v>
      </c>
      <c r="EH6" s="36">
        <f t="shared" si="14"/>
        <v>1.1399999999999999</v>
      </c>
      <c r="EI6" s="36">
        <f t="shared" si="14"/>
        <v>0.65</v>
      </c>
      <c r="EJ6" s="36">
        <f t="shared" si="14"/>
        <v>0.46</v>
      </c>
      <c r="EK6" s="36">
        <f t="shared" si="14"/>
        <v>0.44</v>
      </c>
      <c r="EL6" s="36">
        <f t="shared" si="14"/>
        <v>0.52</v>
      </c>
      <c r="EM6" s="36">
        <f t="shared" si="14"/>
        <v>0.47</v>
      </c>
      <c r="EN6" s="35" t="str">
        <f>IF(EN7="","",IF(EN7="-","【-】","【"&amp;SUBSTITUTE(TEXT(EN7,"#,##0.00"),"-","△")&amp;"】"))</f>
        <v>【0.68】</v>
      </c>
    </row>
    <row r="7" spans="1:144" s="37" customFormat="1" x14ac:dyDescent="0.15">
      <c r="A7" s="29"/>
      <c r="B7" s="38">
        <v>2019</v>
      </c>
      <c r="C7" s="38">
        <v>74837</v>
      </c>
      <c r="D7" s="38">
        <v>46</v>
      </c>
      <c r="E7" s="38">
        <v>1</v>
      </c>
      <c r="F7" s="38">
        <v>0</v>
      </c>
      <c r="G7" s="38">
        <v>1</v>
      </c>
      <c r="H7" s="38" t="s">
        <v>93</v>
      </c>
      <c r="I7" s="38" t="s">
        <v>94</v>
      </c>
      <c r="J7" s="38" t="s">
        <v>95</v>
      </c>
      <c r="K7" s="38" t="s">
        <v>96</v>
      </c>
      <c r="L7" s="38" t="s">
        <v>97</v>
      </c>
      <c r="M7" s="38" t="s">
        <v>98</v>
      </c>
      <c r="N7" s="39" t="s">
        <v>99</v>
      </c>
      <c r="O7" s="39">
        <v>66.52</v>
      </c>
      <c r="P7" s="39">
        <v>90.97</v>
      </c>
      <c r="Q7" s="39">
        <v>3080</v>
      </c>
      <c r="R7" s="39">
        <v>8611</v>
      </c>
      <c r="S7" s="39">
        <v>211.41</v>
      </c>
      <c r="T7" s="39">
        <v>40.729999999999997</v>
      </c>
      <c r="U7" s="39">
        <v>6578</v>
      </c>
      <c r="V7" s="39">
        <v>18.98</v>
      </c>
      <c r="W7" s="39">
        <v>346.58</v>
      </c>
      <c r="X7" s="39">
        <v>114.72</v>
      </c>
      <c r="Y7" s="39">
        <v>104.64</v>
      </c>
      <c r="Z7" s="39">
        <v>108.03</v>
      </c>
      <c r="AA7" s="39">
        <v>106.99</v>
      </c>
      <c r="AB7" s="39">
        <v>110.08</v>
      </c>
      <c r="AC7" s="39">
        <v>106.62</v>
      </c>
      <c r="AD7" s="39">
        <v>107.95</v>
      </c>
      <c r="AE7" s="39">
        <v>104.47</v>
      </c>
      <c r="AF7" s="39">
        <v>103.81</v>
      </c>
      <c r="AG7" s="39">
        <v>104.35</v>
      </c>
      <c r="AH7" s="39">
        <v>112.01</v>
      </c>
      <c r="AI7" s="39">
        <v>0</v>
      </c>
      <c r="AJ7" s="39">
        <v>0</v>
      </c>
      <c r="AK7" s="39">
        <v>0</v>
      </c>
      <c r="AL7" s="39">
        <v>0</v>
      </c>
      <c r="AM7" s="39">
        <v>0</v>
      </c>
      <c r="AN7" s="39">
        <v>12.59</v>
      </c>
      <c r="AO7" s="39">
        <v>12.44</v>
      </c>
      <c r="AP7" s="39">
        <v>16.399999999999999</v>
      </c>
      <c r="AQ7" s="39">
        <v>25.66</v>
      </c>
      <c r="AR7" s="39">
        <v>21.69</v>
      </c>
      <c r="AS7" s="39">
        <v>1.08</v>
      </c>
      <c r="AT7" s="39">
        <v>245.43</v>
      </c>
      <c r="AU7" s="39">
        <v>216.59</v>
      </c>
      <c r="AV7" s="39">
        <v>249.25</v>
      </c>
      <c r="AW7" s="39">
        <v>186.36</v>
      </c>
      <c r="AX7" s="39">
        <v>351.98</v>
      </c>
      <c r="AY7" s="39">
        <v>416.14</v>
      </c>
      <c r="AZ7" s="39">
        <v>371.89</v>
      </c>
      <c r="BA7" s="39">
        <v>293.23</v>
      </c>
      <c r="BB7" s="39">
        <v>300.14</v>
      </c>
      <c r="BC7" s="39">
        <v>301.04000000000002</v>
      </c>
      <c r="BD7" s="39">
        <v>264.97000000000003</v>
      </c>
      <c r="BE7" s="39">
        <v>1129.25</v>
      </c>
      <c r="BF7" s="39">
        <v>1077.24</v>
      </c>
      <c r="BG7" s="39">
        <v>1009.88</v>
      </c>
      <c r="BH7" s="39">
        <v>1091.42</v>
      </c>
      <c r="BI7" s="39">
        <v>978.65</v>
      </c>
      <c r="BJ7" s="39">
        <v>487.22</v>
      </c>
      <c r="BK7" s="39">
        <v>483.11</v>
      </c>
      <c r="BL7" s="39">
        <v>542.29999999999995</v>
      </c>
      <c r="BM7" s="39">
        <v>566.65</v>
      </c>
      <c r="BN7" s="39">
        <v>551.62</v>
      </c>
      <c r="BO7" s="39">
        <v>266.61</v>
      </c>
      <c r="BP7" s="39">
        <v>48.15</v>
      </c>
      <c r="BQ7" s="39">
        <v>45.33</v>
      </c>
      <c r="BR7" s="39">
        <v>49.57</v>
      </c>
      <c r="BS7" s="39">
        <v>48.01</v>
      </c>
      <c r="BT7" s="39">
        <v>50.14</v>
      </c>
      <c r="BU7" s="39">
        <v>92.76</v>
      </c>
      <c r="BV7" s="39">
        <v>93.28</v>
      </c>
      <c r="BW7" s="39">
        <v>87.51</v>
      </c>
      <c r="BX7" s="39">
        <v>84.77</v>
      </c>
      <c r="BY7" s="39">
        <v>87.11</v>
      </c>
      <c r="BZ7" s="39">
        <v>103.24</v>
      </c>
      <c r="CA7" s="39">
        <v>315.42</v>
      </c>
      <c r="CB7" s="39">
        <v>331.5</v>
      </c>
      <c r="CC7" s="39">
        <v>304.07</v>
      </c>
      <c r="CD7" s="39">
        <v>313.43</v>
      </c>
      <c r="CE7" s="39">
        <v>315.57</v>
      </c>
      <c r="CF7" s="39">
        <v>208.67</v>
      </c>
      <c r="CG7" s="39">
        <v>208.29</v>
      </c>
      <c r="CH7" s="39">
        <v>218.42</v>
      </c>
      <c r="CI7" s="39">
        <v>227.27</v>
      </c>
      <c r="CJ7" s="39">
        <v>223.98</v>
      </c>
      <c r="CK7" s="39">
        <v>168.38</v>
      </c>
      <c r="CL7" s="39">
        <v>73.98</v>
      </c>
      <c r="CM7" s="39">
        <v>70.400000000000006</v>
      </c>
      <c r="CN7" s="39">
        <v>67.17</v>
      </c>
      <c r="CO7" s="39">
        <v>64.66</v>
      </c>
      <c r="CP7" s="39">
        <v>64.17</v>
      </c>
      <c r="CQ7" s="39">
        <v>49.08</v>
      </c>
      <c r="CR7" s="39">
        <v>49.32</v>
      </c>
      <c r="CS7" s="39">
        <v>50.24</v>
      </c>
      <c r="CT7" s="39">
        <v>50.29</v>
      </c>
      <c r="CU7" s="39">
        <v>49.64</v>
      </c>
      <c r="CV7" s="39">
        <v>60</v>
      </c>
      <c r="CW7" s="39">
        <v>72.09</v>
      </c>
      <c r="CX7" s="39">
        <v>77.099999999999994</v>
      </c>
      <c r="CY7" s="39">
        <v>80.72</v>
      </c>
      <c r="CZ7" s="39">
        <v>82.58</v>
      </c>
      <c r="DA7" s="39">
        <v>82.16</v>
      </c>
      <c r="DB7" s="39">
        <v>79.3</v>
      </c>
      <c r="DC7" s="39">
        <v>79.34</v>
      </c>
      <c r="DD7" s="39">
        <v>78.650000000000006</v>
      </c>
      <c r="DE7" s="39">
        <v>77.73</v>
      </c>
      <c r="DF7" s="39">
        <v>78.09</v>
      </c>
      <c r="DG7" s="39">
        <v>89.8</v>
      </c>
      <c r="DH7" s="39">
        <v>17.899999999999999</v>
      </c>
      <c r="DI7" s="39">
        <v>21.34</v>
      </c>
      <c r="DJ7" s="39">
        <v>25.06</v>
      </c>
      <c r="DK7" s="39">
        <v>27.29</v>
      </c>
      <c r="DL7" s="39">
        <v>30.86</v>
      </c>
      <c r="DM7" s="39">
        <v>47.44</v>
      </c>
      <c r="DN7" s="39">
        <v>48.3</v>
      </c>
      <c r="DO7" s="39">
        <v>45.14</v>
      </c>
      <c r="DP7" s="39">
        <v>45.85</v>
      </c>
      <c r="DQ7" s="39">
        <v>47.31</v>
      </c>
      <c r="DR7" s="39">
        <v>49.59</v>
      </c>
      <c r="DS7" s="39">
        <v>37.380000000000003</v>
      </c>
      <c r="DT7" s="39">
        <v>37.14</v>
      </c>
      <c r="DU7" s="39">
        <v>37.15</v>
      </c>
      <c r="DV7" s="39">
        <v>37.119999999999997</v>
      </c>
      <c r="DW7" s="39">
        <v>37.090000000000003</v>
      </c>
      <c r="DX7" s="39">
        <v>11.16</v>
      </c>
      <c r="DY7" s="39">
        <v>12.43</v>
      </c>
      <c r="DZ7" s="39">
        <v>13.58</v>
      </c>
      <c r="EA7" s="39">
        <v>14.13</v>
      </c>
      <c r="EB7" s="39">
        <v>16.77</v>
      </c>
      <c r="EC7" s="39">
        <v>19.440000000000001</v>
      </c>
      <c r="ED7" s="39">
        <v>0</v>
      </c>
      <c r="EE7" s="39">
        <v>0.11</v>
      </c>
      <c r="EF7" s="39">
        <v>0</v>
      </c>
      <c r="EG7" s="39">
        <v>7.0000000000000007E-2</v>
      </c>
      <c r="EH7" s="39">
        <v>1.1399999999999999</v>
      </c>
      <c r="EI7" s="39">
        <v>0.65</v>
      </c>
      <c r="EJ7" s="39">
        <v>0.46</v>
      </c>
      <c r="EK7" s="39">
        <v>0.44</v>
      </c>
      <c r="EL7" s="39">
        <v>0.52</v>
      </c>
      <c r="EM7" s="39">
        <v>0.47</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HANAWA31018</cp:lastModifiedBy>
  <cp:lastPrinted>2021-01-27T02:22:27Z</cp:lastPrinted>
  <dcterms:created xsi:type="dcterms:W3CDTF">2020-12-04T02:04:25Z</dcterms:created>
  <dcterms:modified xsi:type="dcterms:W3CDTF">2021-01-29T08:32:13Z</dcterms:modified>
  <cp:category/>
</cp:coreProperties>
</file>