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C:\Users\U1031\Desktop\２０２０年\回答10月-3月\その他　回答\"/>
    </mc:Choice>
  </mc:AlternateContent>
  <workbookProtection workbookAlgorithmName="SHA-512" workbookHashValue="tw/eb+x1UxbR2j6hJUeUXTv4oTGwpk+WHjxOCsgZjhP+ehtmiFPLqC3hpXmuG4rVs/F65nUrKXseRLKLk86zpQ==" workbookSaltValue="mXCG4RjQiOz90C6qsUhQB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<sst xmlns="http://schemas.openxmlformats.org/spreadsheetml/2006/main" count="236" uniqueCount="118">
  <si>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</si>
  <si>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</si>
  <si>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</si>
  <si>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</si>
  <si>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</si>
  <si>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</si>
  <si>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</si>
  <si>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</si>
  <si>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</si>
  <si>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</si>
  <si>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</si>
  <si>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</si>
  <si>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</si>
  <si>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</si>
  <si>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</si>
  <si>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</si>
  <si>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</si>
  <si>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</si>
  <si>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</si>
  <si>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</si>
  <si>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</si>
  <si>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</si>
  <si>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</si>
  <si>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</si>
  <si>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</si>
  <si>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</si>
  <si>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</si>
  <si>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</si>
  <si>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</si>
  <si>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</si>
  <si>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</si>
  <si>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</si>
  <si>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</si>
  <si>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</si>
  <si>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</si>
  <si>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</si>
  <si>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</si>
  <si>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</si>
  <si>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</si>
  <si>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</si>
  <si>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</si>
  <si>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</si>
  <si>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</si>
  <si>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</si>
  <si>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</si>
  <si>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</si>
  <si>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</si>
  <si>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</si>
  <si>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</si>
  <si>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</si>
  <si>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</si>
  <si>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</si>
  <si>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</si>
  <si>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</si>
  <si>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</si>
  <si>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</si>
  <si>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</si>
  <si>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</si>
  <si>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</si>
  <si>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</si>
  <si>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</si>
  <si>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</si>
  <si>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</si>
  <si>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</si>
  <si>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</si>
  <si>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</si>
  <si>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</si>
  <si>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</si>
  <si>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</si>
  <si>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</si>
  <si>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</si>
  <si>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</si>
  <si>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</si>
  <si>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</si>
  <si>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</si>
  <si>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</si>
  <si>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</si>
  <si>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</si>
  <si>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</si>
  <si>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</si>
  <si>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</si>
  <si>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</si>
  <si>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</si>
  <si>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</si>
  <si>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</si>
  <si>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</si>
  <si>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</si>
  <si>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</si>
  <si>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</si>
  <si>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</si>
  <si>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</si>
  <si>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</si>
  <si>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</si>
  <si>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</si>
  <si>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</si>
  <si>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</si>
  <si>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</si>
  <si>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</si>
  <si>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</si>
  <si>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</si>
  <si>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</si>
  <si>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</si>
  <si>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</si>
  <si>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</si>
  <si>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</si>
  <si>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</si>
  <si>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</si>
  <si>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</si>
  <si>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</si>
  <si>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</si>
  <si>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</si>
  <si>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</si>
  <si>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</si>
  <si>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</si>
  <si>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</si>
  <si>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公共下水道の接続率は、元年度末現在で61.7％で、経営の健全化のため接続率の向上が最優先課題として挙げられる。
　管渠整備は、平成25年度施工を最後に一時事業を休止しており、浄化センターの稼働率が70%を超えた段階で再開について検討する。
　一方、収益的収支比率は、100%に届いておらず単年度収支が毎年赤字となっており、一般会計からの基準外操出に頼らざるを得ない状況にある。
　企業債残高対事業規模比率については、平成27年度から終末処理場の耐震化、機器更新の事業実施により数値が上昇している。
　経費回収率及び汚水処理原価については、全国平均と比較して低い水準になっているが、接続率が伸びていない状況では、料金改定等をする状況でないため、当面この水準で推移する。
　施設利用率及び水洗化率については、接続率向上による経営の健全化に努める。</t>
    <rPh sb="12" eb="13">
      <t>モト</t>
    </rPh>
    <rPh sb="122" eb="124">
      <t>イッポウ</t>
    </rPh>
    <rPh sb="234" eb="236">
      <t>ジッシ</t>
    </rPh>
    <rPh sb="356" eb="358">
      <t>コウジョウ</t>
    </rPh>
    <phoneticPr fontId="4"/>
  </si>
  <si>
    <t>　管路については供用開始が平成9年4月で40年未満であるため、耐用年数経過による更新を行っていない。
　浄化センター施設等については、平成28年度からストックマネジメント計画により電気設備や機械設備など効率的な更新を実施していく。
　今後、ストックマネジメント計画を進め、施設の適正な維持管理に取り組む。</t>
    <rPh sb="1" eb="3">
      <t>カンロ</t>
    </rPh>
    <rPh sb="60" eb="61">
      <t>トウ</t>
    </rPh>
    <phoneticPr fontId="4"/>
  </si>
  <si>
    <t>　各指標に偏りがあるのは公共下水道事業の全体が完了していないため。現時点で経営の健全性等担保していくことは困難であるが、接続率向上に取り組み徐々に解消する。
　また、事業の効率化のため、今後の人口動態や宅地化の状況を分析する。</t>
    <rPh sb="12" eb="14">
      <t>コウキョウ</t>
    </rPh>
    <rPh sb="14" eb="17">
      <t>ゲスイドウ</t>
    </rPh>
    <rPh sb="17" eb="19">
      <t>ジギョウ</t>
    </rPh>
    <rPh sb="20" eb="22">
      <t>ゼンタイ</t>
    </rPh>
    <rPh sb="23" eb="25">
      <t>カンリョウ</t>
    </rPh>
    <rPh sb="43" eb="44">
      <t>トウ</t>
    </rPh>
    <rPh sb="53" eb="55">
      <t>コンナン</t>
    </rPh>
    <rPh sb="70" eb="72">
      <t>ジョジョ</t>
    </rPh>
    <rPh sb="73" eb="75">
      <t>カイショウ</t>
    </rPh>
    <rPh sb="83" eb="85">
      <t>ジギョウ</t>
    </rPh>
    <rPh sb="86" eb="89">
      <t>コウリツカ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</si>
</sst>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10-49FF-AADB-57543CF6B6D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DF10-49FF-AADB-57543CF6B6D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43.58</c:v>
                </c:pt>
                <c:pt idx="1">
                  <c:v>42.26</c:v>
                </c:pt>
                <c:pt idx="2">
                  <c:v>43.53</c:v>
                </c:pt>
                <c:pt idx="3">
                  <c:v>42.89</c:v>
                </c:pt>
                <c:pt idx="4">
                  <c:v>44</c:v>
                </c:pt>
              </c:numCache>
            </c:numRef>
          </c:val>
          <c:extLst>
            <c:ext xmlns:c16="http://schemas.microsoft.com/office/drawing/2014/chart" uri="{C3380CC4-5D6E-409C-BE32-E72D297353CC}">
              <c16:uniqueId val="{00000000-3008-4355-BF5E-5BAFC4ABD2A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3008-4355-BF5E-5BAFC4ABD2A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56.7</c:v>
                </c:pt>
                <c:pt idx="1">
                  <c:v>58.34</c:v>
                </c:pt>
                <c:pt idx="2">
                  <c:v>59.15</c:v>
                </c:pt>
                <c:pt idx="3">
                  <c:v>60.66</c:v>
                </c:pt>
                <c:pt idx="4">
                  <c:v>62.25</c:v>
                </c:pt>
              </c:numCache>
            </c:numRef>
          </c:val>
          <c:extLst>
            <c:ext xmlns:c16="http://schemas.microsoft.com/office/drawing/2014/chart" uri="{C3380CC4-5D6E-409C-BE32-E72D297353CC}">
              <c16:uniqueId val="{00000000-4106-4723-AD22-1A6A4727E31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4106-4723-AD22-1A6A4727E31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80.709999999999994</c:v>
                </c:pt>
                <c:pt idx="1">
                  <c:v>81.99</c:v>
                </c:pt>
                <c:pt idx="2">
                  <c:v>66.64</c:v>
                </c:pt>
                <c:pt idx="3">
                  <c:v>72.349999999999994</c:v>
                </c:pt>
                <c:pt idx="4">
                  <c:v>69.040000000000006</c:v>
                </c:pt>
              </c:numCache>
            </c:numRef>
          </c:val>
          <c:extLst>
            <c:ext xmlns:c16="http://schemas.microsoft.com/office/drawing/2014/chart" uri="{C3380CC4-5D6E-409C-BE32-E72D297353CC}">
              <c16:uniqueId val="{00000000-ED09-4CE7-B5E8-E5C994FE411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09-4CE7-B5E8-E5C994FE411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20-4B30-AA65-0B2656C65D0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20-4B30-AA65-0B2656C65D0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5A-4595-A314-D8ACEBDEC02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5A-4595-A314-D8ACEBDEC02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39-44A6-9529-651FD9EBE84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39-44A6-9529-651FD9EBE84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A1-429E-8792-FECA8E1703C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A1-429E-8792-FECA8E1703C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4137.88</c:v>
                </c:pt>
                <c:pt idx="1">
                  <c:v>3767.5</c:v>
                </c:pt>
                <c:pt idx="2">
                  <c:v>3513.82</c:v>
                </c:pt>
                <c:pt idx="3">
                  <c:v>1791.78</c:v>
                </c:pt>
                <c:pt idx="4">
                  <c:v>1843.01</c:v>
                </c:pt>
              </c:numCache>
            </c:numRef>
          </c:val>
          <c:extLst>
            <c:ext xmlns:c16="http://schemas.microsoft.com/office/drawing/2014/chart" uri="{C3380CC4-5D6E-409C-BE32-E72D297353CC}">
              <c16:uniqueId val="{00000000-0D18-4C50-8BE2-9BDE56BE07A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0D18-4C50-8BE2-9BDE56BE07A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53.29</c:v>
                </c:pt>
                <c:pt idx="1">
                  <c:v>38.840000000000003</c:v>
                </c:pt>
                <c:pt idx="2">
                  <c:v>39.69</c:v>
                </c:pt>
                <c:pt idx="3">
                  <c:v>65.37</c:v>
                </c:pt>
                <c:pt idx="4">
                  <c:v>63.2</c:v>
                </c:pt>
              </c:numCache>
            </c:numRef>
          </c:val>
          <c:extLst>
            <c:ext xmlns:c16="http://schemas.microsoft.com/office/drawing/2014/chart" uri="{C3380CC4-5D6E-409C-BE32-E72D297353CC}">
              <c16:uniqueId val="{00000000-20FF-4E33-86EC-EB8FD219892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20FF-4E33-86EC-EB8FD219892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300.58999999999997</c:v>
                </c:pt>
                <c:pt idx="1">
                  <c:v>411.21</c:v>
                </c:pt>
                <c:pt idx="2">
                  <c:v>406.07</c:v>
                </c:pt>
                <c:pt idx="3">
                  <c:v>243.96</c:v>
                </c:pt>
                <c:pt idx="4">
                  <c:v>258.72000000000003</c:v>
                </c:pt>
              </c:numCache>
            </c:numRef>
          </c:val>
          <c:extLst>
            <c:ext xmlns:c16="http://schemas.microsoft.com/office/drawing/2014/chart" uri="{C3380CC4-5D6E-409C-BE32-E72D297353CC}">
              <c16:uniqueId val="{00000000-A4E2-4843-8DDF-CB07F92B951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A4E2-4843-8DDF-CB07F92B951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1" zoomScaleNormal="100" workbookViewId="0">
      <selection activeCell="BF81" sqref="BF8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棚倉町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13951</v>
      </c>
      <c r="AM8" s="69"/>
      <c r="AN8" s="69"/>
      <c r="AO8" s="69"/>
      <c r="AP8" s="69"/>
      <c r="AQ8" s="69"/>
      <c r="AR8" s="69"/>
      <c r="AS8" s="69"/>
      <c r="AT8" s="68">
        <f>データ!T6</f>
        <v>159.93</v>
      </c>
      <c r="AU8" s="68"/>
      <c r="AV8" s="68"/>
      <c r="AW8" s="68"/>
      <c r="AX8" s="68"/>
      <c r="AY8" s="68"/>
      <c r="AZ8" s="68"/>
      <c r="BA8" s="68"/>
      <c r="BB8" s="68">
        <f>データ!U6</f>
        <v>87.23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31.5</v>
      </c>
      <c r="Q10" s="68"/>
      <c r="R10" s="68"/>
      <c r="S10" s="68"/>
      <c r="T10" s="68"/>
      <c r="U10" s="68"/>
      <c r="V10" s="68"/>
      <c r="W10" s="68">
        <f>データ!Q6</f>
        <v>91.77</v>
      </c>
      <c r="X10" s="68"/>
      <c r="Y10" s="68"/>
      <c r="Z10" s="68"/>
      <c r="AA10" s="68"/>
      <c r="AB10" s="68"/>
      <c r="AC10" s="68"/>
      <c r="AD10" s="69">
        <f>データ!R6</f>
        <v>2882</v>
      </c>
      <c r="AE10" s="69"/>
      <c r="AF10" s="69"/>
      <c r="AG10" s="69"/>
      <c r="AH10" s="69"/>
      <c r="AI10" s="69"/>
      <c r="AJ10" s="69"/>
      <c r="AK10" s="2"/>
      <c r="AL10" s="69">
        <f>データ!V6</f>
        <v>4355</v>
      </c>
      <c r="AM10" s="69"/>
      <c r="AN10" s="69"/>
      <c r="AO10" s="69"/>
      <c r="AP10" s="69"/>
      <c r="AQ10" s="69"/>
      <c r="AR10" s="69"/>
      <c r="AS10" s="69"/>
      <c r="AT10" s="68">
        <f>データ!W6</f>
        <v>1.74</v>
      </c>
      <c r="AU10" s="68"/>
      <c r="AV10" s="68"/>
      <c r="AW10" s="68"/>
      <c r="AX10" s="68"/>
      <c r="AY10" s="68"/>
      <c r="AZ10" s="68"/>
      <c r="BA10" s="68"/>
      <c r="BB10" s="68">
        <f>データ!X6</f>
        <v>2502.87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iG6ef7CNijvmnJTLGcYCF/ZpoarvTEJf+cKFFeKxpSihagP2vUuPP3f1HoAePPzCE4XGvETRoAV1G5zyW0sJBA==" saltValue="zxznw969NK+mzO/ZJEf9o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74811</v>
      </c>
      <c r="D6" s="33">
        <f t="shared" si="3"/>
        <v>47</v>
      </c>
      <c r="E6" s="33">
        <f t="shared" si="3"/>
        <v>17</v>
      </c>
      <c r="F6" s="33">
        <f t="shared" si="3"/>
        <v>1</v>
      </c>
      <c r="G6" s="33">
        <f t="shared" si="3"/>
        <v>0</v>
      </c>
      <c r="H6" s="33" t="str">
        <f t="shared" si="3"/>
        <v>福島県　棚倉町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31.5</v>
      </c>
      <c r="Q6" s="34">
        <f t="shared" si="3"/>
        <v>91.77</v>
      </c>
      <c r="R6" s="34">
        <f t="shared" si="3"/>
        <v>2882</v>
      </c>
      <c r="S6" s="34">
        <f t="shared" si="3"/>
        <v>13951</v>
      </c>
      <c r="T6" s="34">
        <f t="shared" si="3"/>
        <v>159.93</v>
      </c>
      <c r="U6" s="34">
        <f t="shared" si="3"/>
        <v>87.23</v>
      </c>
      <c r="V6" s="34">
        <f t="shared" si="3"/>
        <v>4355</v>
      </c>
      <c r="W6" s="34">
        <f t="shared" si="3"/>
        <v>1.74</v>
      </c>
      <c r="X6" s="34">
        <f t="shared" si="3"/>
        <v>2502.87</v>
      </c>
      <c r="Y6" s="35">
        <f>IF(Y7="",NA(),Y7)</f>
        <v>80.709999999999994</v>
      </c>
      <c r="Z6" s="35">
        <f t="shared" ref="Z6:AH6" si="4">IF(Z7="",NA(),Z7)</f>
        <v>81.99</v>
      </c>
      <c r="AA6" s="35">
        <f t="shared" si="4"/>
        <v>66.64</v>
      </c>
      <c r="AB6" s="35">
        <f t="shared" si="4"/>
        <v>72.349999999999994</v>
      </c>
      <c r="AC6" s="35">
        <f t="shared" si="4"/>
        <v>69.040000000000006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4137.88</v>
      </c>
      <c r="BG6" s="35">
        <f t="shared" ref="BG6:BO6" si="7">IF(BG7="",NA(),BG7)</f>
        <v>3767.5</v>
      </c>
      <c r="BH6" s="35">
        <f t="shared" si="7"/>
        <v>3513.82</v>
      </c>
      <c r="BI6" s="35">
        <f t="shared" si="7"/>
        <v>1791.78</v>
      </c>
      <c r="BJ6" s="35">
        <f t="shared" si="7"/>
        <v>1843.01</v>
      </c>
      <c r="BK6" s="35">
        <f t="shared" si="7"/>
        <v>1118.56</v>
      </c>
      <c r="BL6" s="35">
        <f t="shared" si="7"/>
        <v>1111.31</v>
      </c>
      <c r="BM6" s="35">
        <f t="shared" si="7"/>
        <v>966.33</v>
      </c>
      <c r="BN6" s="35">
        <f t="shared" si="7"/>
        <v>958.81</v>
      </c>
      <c r="BO6" s="35">
        <f t="shared" si="7"/>
        <v>1001.3</v>
      </c>
      <c r="BP6" s="34" t="str">
        <f>IF(BP7="","",IF(BP7="-","【-】","【"&amp;SUBSTITUTE(TEXT(BP7,"#,##0.00"),"-","△")&amp;"】"))</f>
        <v>【682.51】</v>
      </c>
      <c r="BQ6" s="35">
        <f>IF(BQ7="",NA(),BQ7)</f>
        <v>53.29</v>
      </c>
      <c r="BR6" s="35">
        <f t="shared" ref="BR6:BZ6" si="8">IF(BR7="",NA(),BR7)</f>
        <v>38.840000000000003</v>
      </c>
      <c r="BS6" s="35">
        <f t="shared" si="8"/>
        <v>39.69</v>
      </c>
      <c r="BT6" s="35">
        <f t="shared" si="8"/>
        <v>65.37</v>
      </c>
      <c r="BU6" s="35">
        <f t="shared" si="8"/>
        <v>63.2</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300.58999999999997</v>
      </c>
      <c r="CC6" s="35">
        <f t="shared" ref="CC6:CK6" si="9">IF(CC7="",NA(),CC7)</f>
        <v>411.21</v>
      </c>
      <c r="CD6" s="35">
        <f t="shared" si="9"/>
        <v>406.07</v>
      </c>
      <c r="CE6" s="35">
        <f t="shared" si="9"/>
        <v>243.96</v>
      </c>
      <c r="CF6" s="35">
        <f t="shared" si="9"/>
        <v>258.72000000000003</v>
      </c>
      <c r="CG6" s="35">
        <f t="shared" si="9"/>
        <v>215.28</v>
      </c>
      <c r="CH6" s="35">
        <f t="shared" si="9"/>
        <v>207.96</v>
      </c>
      <c r="CI6" s="35">
        <f t="shared" si="9"/>
        <v>194.31</v>
      </c>
      <c r="CJ6" s="35">
        <f t="shared" si="9"/>
        <v>190.99</v>
      </c>
      <c r="CK6" s="35">
        <f t="shared" si="9"/>
        <v>187.55</v>
      </c>
      <c r="CL6" s="34" t="str">
        <f>IF(CL7="","",IF(CL7="-","【-】","【"&amp;SUBSTITUTE(TEXT(CL7,"#,##0.00"),"-","△")&amp;"】"))</f>
        <v>【136.15】</v>
      </c>
      <c r="CM6" s="35">
        <f>IF(CM7="",NA(),CM7)</f>
        <v>43.58</v>
      </c>
      <c r="CN6" s="35">
        <f t="shared" ref="CN6:CV6" si="10">IF(CN7="",NA(),CN7)</f>
        <v>42.26</v>
      </c>
      <c r="CO6" s="35">
        <f t="shared" si="10"/>
        <v>43.53</v>
      </c>
      <c r="CP6" s="35">
        <f t="shared" si="10"/>
        <v>42.89</v>
      </c>
      <c r="CQ6" s="35">
        <f t="shared" si="10"/>
        <v>44</v>
      </c>
      <c r="CR6" s="35">
        <f t="shared" si="10"/>
        <v>54.67</v>
      </c>
      <c r="CS6" s="35">
        <f t="shared" si="10"/>
        <v>53.51</v>
      </c>
      <c r="CT6" s="35">
        <f t="shared" si="10"/>
        <v>53.5</v>
      </c>
      <c r="CU6" s="35">
        <f t="shared" si="10"/>
        <v>52.58</v>
      </c>
      <c r="CV6" s="35">
        <f t="shared" si="10"/>
        <v>50.94</v>
      </c>
      <c r="CW6" s="34" t="str">
        <f>IF(CW7="","",IF(CW7="-","【-】","【"&amp;SUBSTITUTE(TEXT(CW7,"#,##0.00"),"-","△")&amp;"】"))</f>
        <v>【59.64】</v>
      </c>
      <c r="CX6" s="35">
        <f>IF(CX7="",NA(),CX7)</f>
        <v>56.7</v>
      </c>
      <c r="CY6" s="35">
        <f t="shared" ref="CY6:DG6" si="11">IF(CY7="",NA(),CY7)</f>
        <v>58.34</v>
      </c>
      <c r="CZ6" s="35">
        <f t="shared" si="11"/>
        <v>59.15</v>
      </c>
      <c r="DA6" s="35">
        <f t="shared" si="11"/>
        <v>60.66</v>
      </c>
      <c r="DB6" s="35">
        <f t="shared" si="11"/>
        <v>62.25</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74811</v>
      </c>
      <c r="D7" s="37">
        <v>47</v>
      </c>
      <c r="E7" s="37">
        <v>17</v>
      </c>
      <c r="F7" s="37">
        <v>1</v>
      </c>
      <c r="G7" s="37">
        <v>0</v>
      </c>
      <c r="H7" s="37" t="s">
        <v>97</v>
      </c>
      <c r="I7" s="37" t="s">
        <v>98</v>
      </c>
      <c r="J7" s="37" t="s">
        <v>99</v>
      </c>
      <c r="K7" s="37" t="s">
        <v>100</v>
      </c>
      <c r="L7" s="37" t="s">
        <v>101</v>
      </c>
      <c r="M7" s="37" t="s">
        <v>102</v>
      </c>
      <c r="N7" s="38" t="s">
        <v>103</v>
      </c>
      <c r="O7" s="38" t="s">
        <v>104</v>
      </c>
      <c r="P7" s="38">
        <v>31.5</v>
      </c>
      <c r="Q7" s="38">
        <v>91.77</v>
      </c>
      <c r="R7" s="38">
        <v>2882</v>
      </c>
      <c r="S7" s="38">
        <v>13951</v>
      </c>
      <c r="T7" s="38">
        <v>159.93</v>
      </c>
      <c r="U7" s="38">
        <v>87.23</v>
      </c>
      <c r="V7" s="38">
        <v>4355</v>
      </c>
      <c r="W7" s="38">
        <v>1.74</v>
      </c>
      <c r="X7" s="38">
        <v>2502.87</v>
      </c>
      <c r="Y7" s="38">
        <v>80.709999999999994</v>
      </c>
      <c r="Z7" s="38">
        <v>81.99</v>
      </c>
      <c r="AA7" s="38">
        <v>66.64</v>
      </c>
      <c r="AB7" s="38">
        <v>72.349999999999994</v>
      </c>
      <c r="AC7" s="38">
        <v>69.040000000000006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4137.88</v>
      </c>
      <c r="BG7" s="38">
        <v>3767.5</v>
      </c>
      <c r="BH7" s="38">
        <v>3513.82</v>
      </c>
      <c r="BI7" s="38">
        <v>1791.78</v>
      </c>
      <c r="BJ7" s="38">
        <v>1843.01</v>
      </c>
      <c r="BK7" s="38">
        <v>1118.56</v>
      </c>
      <c r="BL7" s="38">
        <v>1111.31</v>
      </c>
      <c r="BM7" s="38">
        <v>966.33</v>
      </c>
      <c r="BN7" s="38">
        <v>958.81</v>
      </c>
      <c r="BO7" s="38">
        <v>1001.3</v>
      </c>
      <c r="BP7" s="38">
        <v>682.51</v>
      </c>
      <c r="BQ7" s="38">
        <v>53.29</v>
      </c>
      <c r="BR7" s="38">
        <v>38.840000000000003</v>
      </c>
      <c r="BS7" s="38">
        <v>39.69</v>
      </c>
      <c r="BT7" s="38">
        <v>65.37</v>
      </c>
      <c r="BU7" s="38">
        <v>63.2</v>
      </c>
      <c r="BV7" s="38">
        <v>72.33</v>
      </c>
      <c r="BW7" s="38">
        <v>75.540000000000006</v>
      </c>
      <c r="BX7" s="38">
        <v>81.739999999999995</v>
      </c>
      <c r="BY7" s="38">
        <v>82.88</v>
      </c>
      <c r="BZ7" s="38">
        <v>81.88</v>
      </c>
      <c r="CA7" s="38">
        <v>100.34</v>
      </c>
      <c r="CB7" s="38">
        <v>300.58999999999997</v>
      </c>
      <c r="CC7" s="38">
        <v>411.21</v>
      </c>
      <c r="CD7" s="38">
        <v>406.07</v>
      </c>
      <c r="CE7" s="38">
        <v>243.96</v>
      </c>
      <c r="CF7" s="38">
        <v>258.72000000000003</v>
      </c>
      <c r="CG7" s="38">
        <v>215.28</v>
      </c>
      <c r="CH7" s="38">
        <v>207.96</v>
      </c>
      <c r="CI7" s="38">
        <v>194.31</v>
      </c>
      <c r="CJ7" s="38">
        <v>190.99</v>
      </c>
      <c r="CK7" s="38">
        <v>187.55</v>
      </c>
      <c r="CL7" s="38">
        <v>136.15</v>
      </c>
      <c r="CM7" s="38">
        <v>43.58</v>
      </c>
      <c r="CN7" s="38">
        <v>42.26</v>
      </c>
      <c r="CO7" s="38">
        <v>43.53</v>
      </c>
      <c r="CP7" s="38">
        <v>42.89</v>
      </c>
      <c r="CQ7" s="38">
        <v>44</v>
      </c>
      <c r="CR7" s="38">
        <v>54.67</v>
      </c>
      <c r="CS7" s="38">
        <v>53.51</v>
      </c>
      <c r="CT7" s="38">
        <v>53.5</v>
      </c>
      <c r="CU7" s="38">
        <v>52.58</v>
      </c>
      <c r="CV7" s="38">
        <v>50.94</v>
      </c>
      <c r="CW7" s="38">
        <v>59.64</v>
      </c>
      <c r="CX7" s="38">
        <v>56.7</v>
      </c>
      <c r="CY7" s="38">
        <v>58.34</v>
      </c>
      <c r="CZ7" s="38">
        <v>59.15</v>
      </c>
      <c r="DA7" s="38">
        <v>60.66</v>
      </c>
      <c r="DB7" s="38">
        <v>62.25</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U1031</cp:lastModifiedBy>
  <dcterms:created xsi:type="dcterms:W3CDTF">2020-12-04T02:43:31Z</dcterms:created>
  <dcterms:modified xsi:type="dcterms:W3CDTF">2021-01-25T05:10:55Z</dcterms:modified>
  <cp:category/>
</cp:coreProperties>
</file>