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LG030\Desktop\緑川用\集排関係\"/>
    </mc:Choice>
  </mc:AlternateContent>
  <workbookProtection workbookAlgorithmName="SHA-512" workbookHashValue="q4y08WwTlBzHBcPqn4PGQ582CCGq4vAGxCPxU3yx2snh3HuL9sCaSUScniGFZqBlOVfWDjjowj9mYVX/JkurFw==" workbookSaltValue="jMnnar44h3Apm/7LcnWtT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<sst xmlns="http://schemas.openxmlformats.org/spreadsheetml/2006/main" count="236" uniqueCount="120">
  <si>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</si>
  <si>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</si>
  <si>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</si>
  <si>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</si>
  <si>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</si>
  <si>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</si>
  <si>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</si>
  <si>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</si>
  <si>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</si>
  <si>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</si>
  <si>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</si>
  <si>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</si>
  <si>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</si>
  <si>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</si>
  <si>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</si>
  <si>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</si>
  <si>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</si>
  <si>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</si>
  <si>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</si>
  <si>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</si>
  <si>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</si>
  <si>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</si>
  <si>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</si>
  <si>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</si>
  <si>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</si>
  <si>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</si>
  <si>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</si>
  <si>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</si>
  <si>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</si>
  <si>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</si>
  <si>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</si>
  <si>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</si>
  <si>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</si>
  <si>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</si>
  <si>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</si>
  <si>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</si>
  <si>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</si>
  <si>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</si>
  <si>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</si>
  <si>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</si>
  <si>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</si>
  <si>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</si>
  <si>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</si>
  <si>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</si>
  <si>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</si>
  <si>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</si>
  <si>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</si>
  <si>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</si>
  <si>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</si>
  <si>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</si>
  <si>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</si>
  <si>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</si>
  <si>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</si>
  <si>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</si>
  <si>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</si>
  <si>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</si>
  <si>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</si>
  <si>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</si>
  <si>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</si>
  <si>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</si>
  <si>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</si>
  <si>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</si>
  <si>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</si>
  <si>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</si>
  <si>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</si>
  <si>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</si>
  <si>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</si>
  <si>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</si>
  <si>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</si>
  <si>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</si>
  <si>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</si>
  <si>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</si>
  <si>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</si>
  <si>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</si>
  <si>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</si>
  <si>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</si>
  <si>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</si>
  <si>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</si>
  <si>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</si>
  <si>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</si>
  <si>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</si>
  <si>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</si>
  <si>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</si>
  <si>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</si>
  <si>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</si>
  <si>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</si>
  <si>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</si>
  <si>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</si>
  <si>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</si>
  <si>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</si>
  <si>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</si>
  <si>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</si>
  <si>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</si>
  <si>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</si>
  <si>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</si>
  <si>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</si>
  <si>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</si>
  <si>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</si>
  <si>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中島村</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</si>
  <si>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</si>
  <si>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</si>
  <si>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</si>
  <si>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</si>
  <si>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</si>
  <si>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</si>
  <si>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</si>
  <si>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</si>
  <si>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</si>
  <si>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</si>
  <si>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</si>
  <si>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</si>
  <si>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</si>
  <si>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</si>
  <si>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</si>
  <si>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</si>
  <si>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</si>
  <si>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</si>
  <si>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収益的収支比率は100％を上回っているものの、経費回収率は平均値以下の53％であることから、他財源に大きく依存して運営しているといえる。
　施設利用率は90％を上回り、施設利用人口の大きな変化もないため、使用料収入の大幅な増加は見込めない。
　引き続きの経営改善を図るとともに、料金の見直し等も検討する必要があると考えられる。</t>
    <rPh sb="1" eb="4">
      <t>シュウエキテキ</t>
    </rPh>
    <rPh sb="4" eb="6">
      <t>シュウシ</t>
    </rPh>
    <rPh sb="6" eb="8">
      <t>ヒリツ</t>
    </rPh>
    <rPh sb="14" eb="16">
      <t>ウワマワ</t>
    </rPh>
    <rPh sb="24" eb="26">
      <t>ケイヒ</t>
    </rPh>
    <rPh sb="26" eb="28">
      <t>カイシュウ</t>
    </rPh>
    <rPh sb="28" eb="29">
      <t>リツ</t>
    </rPh>
    <rPh sb="30" eb="33">
      <t>ヘイキンチ</t>
    </rPh>
    <rPh sb="33" eb="35">
      <t>イカ</t>
    </rPh>
    <rPh sb="47" eb="48">
      <t>ホカ</t>
    </rPh>
    <rPh sb="48" eb="50">
      <t>ザイゲン</t>
    </rPh>
    <rPh sb="51" eb="52">
      <t>オオ</t>
    </rPh>
    <rPh sb="54" eb="56">
      <t>イゾン</t>
    </rPh>
    <rPh sb="58" eb="60">
      <t>ウンエイ</t>
    </rPh>
    <rPh sb="71" eb="73">
      <t>シセツ</t>
    </rPh>
    <rPh sb="73" eb="75">
      <t>リヨウ</t>
    </rPh>
    <rPh sb="75" eb="76">
      <t>リツ</t>
    </rPh>
    <rPh sb="81" eb="83">
      <t>ウワマワ</t>
    </rPh>
    <rPh sb="85" eb="87">
      <t>シセツ</t>
    </rPh>
    <rPh sb="87" eb="89">
      <t>リヨウ</t>
    </rPh>
    <rPh sb="89" eb="91">
      <t>ジンコウ</t>
    </rPh>
    <rPh sb="92" eb="93">
      <t>オオ</t>
    </rPh>
    <rPh sb="95" eb="97">
      <t>ヘンカ</t>
    </rPh>
    <rPh sb="103" eb="106">
      <t>シヨウリョウ</t>
    </rPh>
    <rPh sb="106" eb="108">
      <t>シュウニュウ</t>
    </rPh>
    <rPh sb="109" eb="111">
      <t>オオハバ</t>
    </rPh>
    <rPh sb="112" eb="114">
      <t>ゾウカ</t>
    </rPh>
    <rPh sb="115" eb="117">
      <t>ミコ</t>
    </rPh>
    <rPh sb="123" eb="124">
      <t>ヒ</t>
    </rPh>
    <rPh sb="125" eb="126">
      <t>ツヅ</t>
    </rPh>
    <rPh sb="128" eb="130">
      <t>ケイエイ</t>
    </rPh>
    <rPh sb="130" eb="132">
      <t>カイゼン</t>
    </rPh>
    <rPh sb="133" eb="134">
      <t>ハカ</t>
    </rPh>
    <rPh sb="140" eb="142">
      <t>リョウキン</t>
    </rPh>
    <rPh sb="143" eb="145">
      <t>ミナオ</t>
    </rPh>
    <rPh sb="146" eb="147">
      <t>トウ</t>
    </rPh>
    <rPh sb="148" eb="150">
      <t>ケントウ</t>
    </rPh>
    <rPh sb="152" eb="154">
      <t>ヒツヨウ</t>
    </rPh>
    <rPh sb="158" eb="159">
      <t>カンガ</t>
    </rPh>
    <phoneticPr fontId="4"/>
  </si>
  <si>
    <t>　現在、管路施設については、異常がある箇所をその都度修繕している状況である。施設についても、老朽化が進んでいるため、機器の更新や長寿命化などが必要になってくる。
　そのため、計画的な修繕が必要であると考えられる。</t>
    <phoneticPr fontId="4"/>
  </si>
  <si>
    <t>　収入の大部分を一般会計からの繰入金に依存している。今後も施設及び管路の維持管理費は増加することが予想されるため、計画的な更新の実施や料金の見直しが必要になると考えられる。</t>
    <rPh sb="1" eb="3">
      <t>シュウニュウ</t>
    </rPh>
    <rPh sb="4" eb="7">
      <t>ダイブブン</t>
    </rPh>
    <rPh sb="8" eb="10">
      <t>イッパン</t>
    </rPh>
    <rPh sb="10" eb="12">
      <t>カイケイ</t>
    </rPh>
    <rPh sb="15" eb="17">
      <t>クリイレ</t>
    </rPh>
    <rPh sb="17" eb="18">
      <t>キン</t>
    </rPh>
    <rPh sb="19" eb="21">
      <t>イゾン</t>
    </rPh>
    <rPh sb="26" eb="28">
      <t>コンゴ</t>
    </rPh>
    <rPh sb="29" eb="31">
      <t>シセツ</t>
    </rPh>
    <rPh sb="31" eb="32">
      <t>オヨ</t>
    </rPh>
    <rPh sb="33" eb="35">
      <t>カンロ</t>
    </rPh>
    <rPh sb="36" eb="38">
      <t>イジ</t>
    </rPh>
    <rPh sb="38" eb="41">
      <t>カンリヒ</t>
    </rPh>
    <rPh sb="42" eb="44">
      <t>ゾウカ</t>
    </rPh>
    <rPh sb="49" eb="51">
      <t>ヨソウ</t>
    </rPh>
    <rPh sb="57" eb="60">
      <t>ケイカクテキ</t>
    </rPh>
    <rPh sb="61" eb="63">
      <t>コウシン</t>
    </rPh>
    <rPh sb="64" eb="66">
      <t>ジッシ</t>
    </rPh>
    <rPh sb="67" eb="69">
      <t>リョウキン</t>
    </rPh>
    <rPh sb="70" eb="72">
      <t>ミナオ</t>
    </rPh>
    <rPh sb="74" eb="76">
      <t>ヒツヨウ</t>
    </rPh>
    <rPh sb="80" eb="8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</si>
</sst>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0.04</c:v>
                </c:pt>
                <c:pt idx="1">
                  <c:v>0</c:v>
                </c:pt>
                <c:pt idx="2">
                  <c:v>0</c:v>
                </c:pt>
                <c:pt idx="3">
                  <c:v>0</c:v>
                </c:pt>
                <c:pt idx="4">
                  <c:v>0</c:v>
                </c:pt>
              </c:numCache>
            </c:numRef>
          </c:val>
          <c:extLst>
            <c:ext xmlns:c16="http://schemas.microsoft.com/office/drawing/2014/chart" uri="{C3380CC4-5D6E-409C-BE32-E72D297353CC}">
              <c16:uniqueId val="{00000000-815B-411D-A143-F49C9018ECE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0.04</c:v>
                </c:pt>
                <c:pt idx="4">
                  <c:v>0.02</c:v>
                </c:pt>
              </c:numCache>
            </c:numRef>
          </c:val>
          <c:smooth val="0"/>
          <c:extLst>
            <c:ext xmlns:c16="http://schemas.microsoft.com/office/drawing/2014/chart" uri="{C3380CC4-5D6E-409C-BE32-E72D297353CC}">
              <c16:uniqueId val="{00000001-815B-411D-A143-F49C9018ECE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88.62</c:v>
                </c:pt>
                <c:pt idx="1">
                  <c:v>90.41</c:v>
                </c:pt>
                <c:pt idx="2">
                  <c:v>93.65</c:v>
                </c:pt>
                <c:pt idx="3">
                  <c:v>90.87</c:v>
                </c:pt>
                <c:pt idx="4">
                  <c:v>90.87</c:v>
                </c:pt>
              </c:numCache>
            </c:numRef>
          </c:val>
          <c:extLst>
            <c:ext xmlns:c16="http://schemas.microsoft.com/office/drawing/2014/chart" uri="{C3380CC4-5D6E-409C-BE32-E72D297353CC}">
              <c16:uniqueId val="{00000000-09F9-4503-9353-4D3DC0E80D5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56.72</c:v>
                </c:pt>
                <c:pt idx="4">
                  <c:v>54.06</c:v>
                </c:pt>
              </c:numCache>
            </c:numRef>
          </c:val>
          <c:smooth val="0"/>
          <c:extLst>
            <c:ext xmlns:c16="http://schemas.microsoft.com/office/drawing/2014/chart" uri="{C3380CC4-5D6E-409C-BE32-E72D297353CC}">
              <c16:uniqueId val="{00000001-09F9-4503-9353-4D3DC0E80D5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60.37</c:v>
                </c:pt>
                <c:pt idx="1">
                  <c:v>60.07</c:v>
                </c:pt>
                <c:pt idx="2">
                  <c:v>60.84</c:v>
                </c:pt>
                <c:pt idx="3">
                  <c:v>62.85</c:v>
                </c:pt>
                <c:pt idx="4">
                  <c:v>63.72</c:v>
                </c:pt>
              </c:numCache>
            </c:numRef>
          </c:val>
          <c:extLst>
            <c:ext xmlns:c16="http://schemas.microsoft.com/office/drawing/2014/chart" uri="{C3380CC4-5D6E-409C-BE32-E72D297353CC}">
              <c16:uniqueId val="{00000000-789C-48E9-A790-3354AFEE6E4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90.04</c:v>
                </c:pt>
                <c:pt idx="4">
                  <c:v>90.11</c:v>
                </c:pt>
              </c:numCache>
            </c:numRef>
          </c:val>
          <c:smooth val="0"/>
          <c:extLst>
            <c:ext xmlns:c16="http://schemas.microsoft.com/office/drawing/2014/chart" uri="{C3380CC4-5D6E-409C-BE32-E72D297353CC}">
              <c16:uniqueId val="{00000001-789C-48E9-A790-3354AFEE6E4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47.47</c:v>
                </c:pt>
                <c:pt idx="1">
                  <c:v>101.19</c:v>
                </c:pt>
                <c:pt idx="2">
                  <c:v>87.97</c:v>
                </c:pt>
                <c:pt idx="3">
                  <c:v>98.81</c:v>
                </c:pt>
                <c:pt idx="4">
                  <c:v>109.62</c:v>
                </c:pt>
              </c:numCache>
            </c:numRef>
          </c:val>
          <c:extLst>
            <c:ext xmlns:c16="http://schemas.microsoft.com/office/drawing/2014/chart" uri="{C3380CC4-5D6E-409C-BE32-E72D297353CC}">
              <c16:uniqueId val="{00000000-CA90-42A3-9E57-5DBCCA463E7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90-42A3-9E57-5DBCCA463E7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CC-4696-8F72-A1D8F09DFA2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CC-4696-8F72-A1D8F09DFA2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39-4178-A092-BCFA8975BEE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39-4178-A092-BCFA8975BEE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C4-4142-85C5-DBE71799DA8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C4-4142-85C5-DBE71799DA8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00-40C4-8DCC-82B83301CCF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00-40C4-8DCC-82B83301CCF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BE-4D0A-883C-2C5BFAB2D45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654.91999999999996</c:v>
                </c:pt>
                <c:pt idx="4">
                  <c:v>654.71</c:v>
                </c:pt>
              </c:numCache>
            </c:numRef>
          </c:val>
          <c:smooth val="0"/>
          <c:extLst>
            <c:ext xmlns:c16="http://schemas.microsoft.com/office/drawing/2014/chart" uri="{C3380CC4-5D6E-409C-BE32-E72D297353CC}">
              <c16:uniqueId val="{00000001-54BE-4D0A-883C-2C5BFAB2D45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66.319999999999993</c:v>
                </c:pt>
                <c:pt idx="1">
                  <c:v>65.89</c:v>
                </c:pt>
                <c:pt idx="2">
                  <c:v>44.01</c:v>
                </c:pt>
                <c:pt idx="3">
                  <c:v>36.729999999999997</c:v>
                </c:pt>
                <c:pt idx="4">
                  <c:v>53.38</c:v>
                </c:pt>
              </c:numCache>
            </c:numRef>
          </c:val>
          <c:extLst>
            <c:ext xmlns:c16="http://schemas.microsoft.com/office/drawing/2014/chart" uri="{C3380CC4-5D6E-409C-BE32-E72D297353CC}">
              <c16:uniqueId val="{00000000-96B5-449E-9BB4-B1F3B65B75A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65.39</c:v>
                </c:pt>
                <c:pt idx="4">
                  <c:v>65.37</c:v>
                </c:pt>
              </c:numCache>
            </c:numRef>
          </c:val>
          <c:smooth val="0"/>
          <c:extLst>
            <c:ext xmlns:c16="http://schemas.microsoft.com/office/drawing/2014/chart" uri="{C3380CC4-5D6E-409C-BE32-E72D297353CC}">
              <c16:uniqueId val="{00000001-96B5-449E-9BB4-B1F3B65B75A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134.97999999999999</c:v>
                </c:pt>
                <c:pt idx="1">
                  <c:v>131.27000000000001</c:v>
                </c:pt>
                <c:pt idx="2">
                  <c:v>184.86</c:v>
                </c:pt>
                <c:pt idx="3">
                  <c:v>242.17</c:v>
                </c:pt>
                <c:pt idx="4">
                  <c:v>162.9</c:v>
                </c:pt>
              </c:numCache>
            </c:numRef>
          </c:val>
          <c:extLst>
            <c:ext xmlns:c16="http://schemas.microsoft.com/office/drawing/2014/chart" uri="{C3380CC4-5D6E-409C-BE32-E72D297353CC}">
              <c16:uniqueId val="{00000000-968D-4F72-AF31-F89AEF6AB22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230.88</c:v>
                </c:pt>
                <c:pt idx="4">
                  <c:v>228.99</c:v>
                </c:pt>
              </c:numCache>
            </c:numRef>
          </c:val>
          <c:smooth val="0"/>
          <c:extLst>
            <c:ext xmlns:c16="http://schemas.microsoft.com/office/drawing/2014/chart" uri="{C3380CC4-5D6E-409C-BE32-E72D297353CC}">
              <c16:uniqueId val="{00000001-968D-4F72-AF31-F89AEF6AB22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中島村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tr">
        <f>データ!$M$6</f>
        <v>非設置</v>
      </c>
      <c r="AE8" s="73"/>
      <c r="AF8" s="73"/>
      <c r="AG8" s="73"/>
      <c r="AH8" s="73"/>
      <c r="AI8" s="73"/>
      <c r="AJ8" s="73"/>
      <c r="AK8" s="3"/>
      <c r="AL8" s="69">
        <f>データ!S6</f>
        <v>5077</v>
      </c>
      <c r="AM8" s="69"/>
      <c r="AN8" s="69"/>
      <c r="AO8" s="69"/>
      <c r="AP8" s="69"/>
      <c r="AQ8" s="69"/>
      <c r="AR8" s="69"/>
      <c r="AS8" s="69"/>
      <c r="AT8" s="68">
        <f>データ!T6</f>
        <v>18.920000000000002</v>
      </c>
      <c r="AU8" s="68"/>
      <c r="AV8" s="68"/>
      <c r="AW8" s="68"/>
      <c r="AX8" s="68"/>
      <c r="AY8" s="68"/>
      <c r="AZ8" s="68"/>
      <c r="BA8" s="68"/>
      <c r="BB8" s="68">
        <f>データ!U6</f>
        <v>268.33999999999997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72.31</v>
      </c>
      <c r="Q10" s="68"/>
      <c r="R10" s="68"/>
      <c r="S10" s="68"/>
      <c r="T10" s="68"/>
      <c r="U10" s="68"/>
      <c r="V10" s="68"/>
      <c r="W10" s="68">
        <f>データ!Q6</f>
        <v>100</v>
      </c>
      <c r="X10" s="68"/>
      <c r="Y10" s="68"/>
      <c r="Z10" s="68"/>
      <c r="AA10" s="68"/>
      <c r="AB10" s="68"/>
      <c r="AC10" s="68"/>
      <c r="AD10" s="69">
        <f>データ!R6</f>
        <v>3456</v>
      </c>
      <c r="AE10" s="69"/>
      <c r="AF10" s="69"/>
      <c r="AG10" s="69"/>
      <c r="AH10" s="69"/>
      <c r="AI10" s="69"/>
      <c r="AJ10" s="69"/>
      <c r="AK10" s="2"/>
      <c r="AL10" s="69">
        <f>データ!V6</f>
        <v>3638</v>
      </c>
      <c r="AM10" s="69"/>
      <c r="AN10" s="69"/>
      <c r="AO10" s="69"/>
      <c r="AP10" s="69"/>
      <c r="AQ10" s="69"/>
      <c r="AR10" s="69"/>
      <c r="AS10" s="69"/>
      <c r="AT10" s="68">
        <f>データ!W6</f>
        <v>5.89</v>
      </c>
      <c r="AU10" s="68"/>
      <c r="AV10" s="68"/>
      <c r="AW10" s="68"/>
      <c r="AX10" s="68"/>
      <c r="AY10" s="68"/>
      <c r="AZ10" s="68"/>
      <c r="BA10" s="68"/>
      <c r="BB10" s="68">
        <f>データ!X6</f>
        <v>617.66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imWT6nWZ1L/nlfcrmFNmODGPezyJ2hTiHEO9hPIdV+D5vLsKS+TK41SFcAUm9U9thCcHUZ5E8uFrPbPSDhuVOQ==" saltValue="rPOjH5ISSQ1ZRdy0/QiHi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74659</v>
      </c>
      <c r="D6" s="33">
        <f t="shared" si="3"/>
        <v>47</v>
      </c>
      <c r="E6" s="33">
        <f t="shared" si="3"/>
        <v>17</v>
      </c>
      <c r="F6" s="33">
        <f t="shared" si="3"/>
        <v>5</v>
      </c>
      <c r="G6" s="33">
        <f t="shared" si="3"/>
        <v>0</v>
      </c>
      <c r="H6" s="33" t="str">
        <f t="shared" si="3"/>
        <v>福島県　中島村</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72.31</v>
      </c>
      <c r="Q6" s="34">
        <f t="shared" si="3"/>
        <v>100</v>
      </c>
      <c r="R6" s="34">
        <f t="shared" si="3"/>
        <v>3456</v>
      </c>
      <c r="S6" s="34">
        <f t="shared" si="3"/>
        <v>5077</v>
      </c>
      <c r="T6" s="34">
        <f t="shared" si="3"/>
        <v>18.920000000000002</v>
      </c>
      <c r="U6" s="34">
        <f t="shared" si="3"/>
        <v>268.33999999999997</v>
      </c>
      <c r="V6" s="34">
        <f t="shared" si="3"/>
        <v>3638</v>
      </c>
      <c r="W6" s="34">
        <f t="shared" si="3"/>
        <v>5.89</v>
      </c>
      <c r="X6" s="34">
        <f t="shared" si="3"/>
        <v>617.66</v>
      </c>
      <c r="Y6" s="35">
        <f>IF(Y7="",NA(),Y7)</f>
        <v>47.47</v>
      </c>
      <c r="Z6" s="35">
        <f t="shared" ref="Z6:AH6" si="4">IF(Z7="",NA(),Z7)</f>
        <v>101.19</v>
      </c>
      <c r="AA6" s="35">
        <f t="shared" si="4"/>
        <v>87.97</v>
      </c>
      <c r="AB6" s="35">
        <f t="shared" si="4"/>
        <v>98.81</v>
      </c>
      <c r="AC6" s="35">
        <f t="shared" si="4"/>
        <v>109.62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1081.8</v>
      </c>
      <c r="BL6" s="35">
        <f t="shared" si="7"/>
        <v>974.93</v>
      </c>
      <c r="BM6" s="35">
        <f t="shared" si="7"/>
        <v>855.8</v>
      </c>
      <c r="BN6" s="35">
        <f t="shared" si="7"/>
        <v>654.91999999999996</v>
      </c>
      <c r="BO6" s="35">
        <f t="shared" si="7"/>
        <v>654.71</v>
      </c>
      <c r="BP6" s="34" t="str">
        <f>IF(BP7="","",IF(BP7="-","【-】","【"&amp;SUBSTITUTE(TEXT(BP7,"#,##0.00"),"-","△")&amp;"】"))</f>
        <v>【765.47】</v>
      </c>
      <c r="BQ6" s="35">
        <f>IF(BQ7="",NA(),BQ7)</f>
        <v>66.319999999999993</v>
      </c>
      <c r="BR6" s="35">
        <f t="shared" ref="BR6:BZ6" si="8">IF(BR7="",NA(),BR7)</f>
        <v>65.89</v>
      </c>
      <c r="BS6" s="35">
        <f t="shared" si="8"/>
        <v>44.01</v>
      </c>
      <c r="BT6" s="35">
        <f t="shared" si="8"/>
        <v>36.729999999999997</v>
      </c>
      <c r="BU6" s="35">
        <f t="shared" si="8"/>
        <v>53.38</v>
      </c>
      <c r="BV6" s="35">
        <f t="shared" si="8"/>
        <v>52.19</v>
      </c>
      <c r="BW6" s="35">
        <f t="shared" si="8"/>
        <v>55.32</v>
      </c>
      <c r="BX6" s="35">
        <f t="shared" si="8"/>
        <v>59.8</v>
      </c>
      <c r="BY6" s="35">
        <f t="shared" si="8"/>
        <v>65.39</v>
      </c>
      <c r="BZ6" s="35">
        <f t="shared" si="8"/>
        <v>65.37</v>
      </c>
      <c r="CA6" s="34" t="str">
        <f>IF(CA7="","",IF(CA7="-","【-】","【"&amp;SUBSTITUTE(TEXT(CA7,"#,##0.00"),"-","△")&amp;"】"))</f>
        <v>【59.59】</v>
      </c>
      <c r="CB6" s="35">
        <f>IF(CB7="",NA(),CB7)</f>
        <v>134.97999999999999</v>
      </c>
      <c r="CC6" s="35">
        <f t="shared" ref="CC6:CK6" si="9">IF(CC7="",NA(),CC7)</f>
        <v>131.27000000000001</v>
      </c>
      <c r="CD6" s="35">
        <f t="shared" si="9"/>
        <v>184.86</v>
      </c>
      <c r="CE6" s="35">
        <f t="shared" si="9"/>
        <v>242.17</v>
      </c>
      <c r="CF6" s="35">
        <f t="shared" si="9"/>
        <v>162.9</v>
      </c>
      <c r="CG6" s="35">
        <f t="shared" si="9"/>
        <v>296.14</v>
      </c>
      <c r="CH6" s="35">
        <f t="shared" si="9"/>
        <v>283.17</v>
      </c>
      <c r="CI6" s="35">
        <f t="shared" si="9"/>
        <v>263.76</v>
      </c>
      <c r="CJ6" s="35">
        <f t="shared" si="9"/>
        <v>230.88</v>
      </c>
      <c r="CK6" s="35">
        <f t="shared" si="9"/>
        <v>228.99</v>
      </c>
      <c r="CL6" s="34" t="str">
        <f>IF(CL7="","",IF(CL7="-","【-】","【"&amp;SUBSTITUTE(TEXT(CL7,"#,##0.00"),"-","△")&amp;"】"))</f>
        <v>【257.86】</v>
      </c>
      <c r="CM6" s="35">
        <f>IF(CM7="",NA(),CM7)</f>
        <v>88.62</v>
      </c>
      <c r="CN6" s="35">
        <f t="shared" ref="CN6:CV6" si="10">IF(CN7="",NA(),CN7)</f>
        <v>90.41</v>
      </c>
      <c r="CO6" s="35">
        <f t="shared" si="10"/>
        <v>93.65</v>
      </c>
      <c r="CP6" s="35">
        <f t="shared" si="10"/>
        <v>90.87</v>
      </c>
      <c r="CQ6" s="35">
        <f t="shared" si="10"/>
        <v>90.87</v>
      </c>
      <c r="CR6" s="35">
        <f t="shared" si="10"/>
        <v>52.31</v>
      </c>
      <c r="CS6" s="35">
        <f t="shared" si="10"/>
        <v>60.65</v>
      </c>
      <c r="CT6" s="35">
        <f t="shared" si="10"/>
        <v>51.75</v>
      </c>
      <c r="CU6" s="35">
        <f t="shared" si="10"/>
        <v>56.72</v>
      </c>
      <c r="CV6" s="35">
        <f t="shared" si="10"/>
        <v>54.06</v>
      </c>
      <c r="CW6" s="34" t="str">
        <f>IF(CW7="","",IF(CW7="-","【-】","【"&amp;SUBSTITUTE(TEXT(CW7,"#,##0.00"),"-","△")&amp;"】"))</f>
        <v>【51.30】</v>
      </c>
      <c r="CX6" s="35">
        <f>IF(CX7="",NA(),CX7)</f>
        <v>60.37</v>
      </c>
      <c r="CY6" s="35">
        <f t="shared" ref="CY6:DG6" si="11">IF(CY7="",NA(),CY7)</f>
        <v>60.07</v>
      </c>
      <c r="CZ6" s="35">
        <f t="shared" si="11"/>
        <v>60.84</v>
      </c>
      <c r="DA6" s="35">
        <f t="shared" si="11"/>
        <v>62.85</v>
      </c>
      <c r="DB6" s="35">
        <f t="shared" si="11"/>
        <v>63.72</v>
      </c>
      <c r="DC6" s="35">
        <f t="shared" si="11"/>
        <v>84.32</v>
      </c>
      <c r="DD6" s="35">
        <f t="shared" si="11"/>
        <v>84.58</v>
      </c>
      <c r="DE6" s="35">
        <f t="shared" si="11"/>
        <v>84.84</v>
      </c>
      <c r="DF6" s="35">
        <f t="shared" si="11"/>
        <v>90.04</v>
      </c>
      <c r="DG6" s="35">
        <f t="shared" si="11"/>
        <v>90.11</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0.04</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0.04</v>
      </c>
      <c r="EN6" s="35">
        <f t="shared" si="14"/>
        <v>0.02</v>
      </c>
      <c r="EO6" s="34" t="str">
        <f>IF(EO7="","",IF(EO7="-","【-】","【"&amp;SUBSTITUTE(TEXT(EO7,"#,##0.00"),"-","△")&amp;"】"))</f>
        <v>【0.02】</v>
      </c>
    </row>
    <row r="7" spans="1:145" s="36" customFormat="1" x14ac:dyDescent="0.15">
      <c r="A7" s="28"/>
      <c r="B7" s="37">
        <v>2019</v>
      </c>
      <c r="C7" s="37">
        <v>74659</v>
      </c>
      <c r="D7" s="37">
        <v>47</v>
      </c>
      <c r="E7" s="37">
        <v>17</v>
      </c>
      <c r="F7" s="37">
        <v>5</v>
      </c>
      <c r="G7" s="37">
        <v>0</v>
      </c>
      <c r="H7" s="37" t="s">
        <v>98</v>
      </c>
      <c r="I7" s="37" t="s">
        <v>99</v>
      </c>
      <c r="J7" s="37" t="s">
        <v>100</v>
      </c>
      <c r="K7" s="37" t="s">
        <v>101</v>
      </c>
      <c r="L7" s="37" t="s">
        <v>102</v>
      </c>
      <c r="M7" s="37" t="s">
        <v>103</v>
      </c>
      <c r="N7" s="38" t="s">
        <v>104</v>
      </c>
      <c r="O7" s="38" t="s">
        <v>105</v>
      </c>
      <c r="P7" s="38">
        <v>72.31</v>
      </c>
      <c r="Q7" s="38">
        <v>100</v>
      </c>
      <c r="R7" s="38">
        <v>3456</v>
      </c>
      <c r="S7" s="38">
        <v>5077</v>
      </c>
      <c r="T7" s="38">
        <v>18.920000000000002</v>
      </c>
      <c r="U7" s="38">
        <v>268.33999999999997</v>
      </c>
      <c r="V7" s="38">
        <v>3638</v>
      </c>
      <c r="W7" s="38">
        <v>5.89</v>
      </c>
      <c r="X7" s="38">
        <v>617.66</v>
      </c>
      <c r="Y7" s="38">
        <v>47.47</v>
      </c>
      <c r="Z7" s="38">
        <v>101.19</v>
      </c>
      <c r="AA7" s="38">
        <v>87.97</v>
      </c>
      <c r="AB7" s="38">
        <v>98.81</v>
      </c>
      <c r="AC7" s="38">
        <v>109.62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1081.8</v>
      </c>
      <c r="BL7" s="38">
        <v>974.93</v>
      </c>
      <c r="BM7" s="38">
        <v>855.8</v>
      </c>
      <c r="BN7" s="38">
        <v>654.91999999999996</v>
      </c>
      <c r="BO7" s="38">
        <v>654.71</v>
      </c>
      <c r="BP7" s="38">
        <v>765.47</v>
      </c>
      <c r="BQ7" s="38">
        <v>66.319999999999993</v>
      </c>
      <c r="BR7" s="38">
        <v>65.89</v>
      </c>
      <c r="BS7" s="38">
        <v>44.01</v>
      </c>
      <c r="BT7" s="38">
        <v>36.729999999999997</v>
      </c>
      <c r="BU7" s="38">
        <v>53.38</v>
      </c>
      <c r="BV7" s="38">
        <v>52.19</v>
      </c>
      <c r="BW7" s="38">
        <v>55.32</v>
      </c>
      <c r="BX7" s="38">
        <v>59.8</v>
      </c>
      <c r="BY7" s="38">
        <v>65.39</v>
      </c>
      <c r="BZ7" s="38">
        <v>65.37</v>
      </c>
      <c r="CA7" s="38">
        <v>59.59</v>
      </c>
      <c r="CB7" s="38">
        <v>134.97999999999999</v>
      </c>
      <c r="CC7" s="38">
        <v>131.27000000000001</v>
      </c>
      <c r="CD7" s="38">
        <v>184.86</v>
      </c>
      <c r="CE7" s="38">
        <v>242.17</v>
      </c>
      <c r="CF7" s="38">
        <v>162.9</v>
      </c>
      <c r="CG7" s="38">
        <v>296.14</v>
      </c>
      <c r="CH7" s="38">
        <v>283.17</v>
      </c>
      <c r="CI7" s="38">
        <v>263.76</v>
      </c>
      <c r="CJ7" s="38">
        <v>230.88</v>
      </c>
      <c r="CK7" s="38">
        <v>228.99</v>
      </c>
      <c r="CL7" s="38">
        <v>257.86</v>
      </c>
      <c r="CM7" s="38">
        <v>88.62</v>
      </c>
      <c r="CN7" s="38">
        <v>90.41</v>
      </c>
      <c r="CO7" s="38">
        <v>93.65</v>
      </c>
      <c r="CP7" s="38">
        <v>90.87</v>
      </c>
      <c r="CQ7" s="38">
        <v>90.87</v>
      </c>
      <c r="CR7" s="38">
        <v>52.31</v>
      </c>
      <c r="CS7" s="38">
        <v>60.65</v>
      </c>
      <c r="CT7" s="38">
        <v>51.75</v>
      </c>
      <c r="CU7" s="38">
        <v>56.72</v>
      </c>
      <c r="CV7" s="38">
        <v>54.06</v>
      </c>
      <c r="CW7" s="38">
        <v>51.3</v>
      </c>
      <c r="CX7" s="38">
        <v>60.37</v>
      </c>
      <c r="CY7" s="38">
        <v>60.07</v>
      </c>
      <c r="CZ7" s="38">
        <v>60.84</v>
      </c>
      <c r="DA7" s="38">
        <v>62.85</v>
      </c>
      <c r="DB7" s="38">
        <v>63.72</v>
      </c>
      <c r="DC7" s="38">
        <v>84.32</v>
      </c>
      <c r="DD7" s="38">
        <v>84.58</v>
      </c>
      <c r="DE7" s="38">
        <v>84.84</v>
      </c>
      <c r="DF7" s="38">
        <v>90.04</v>
      </c>
      <c r="DG7" s="38">
        <v>90.11</v>
      </c>
      <c r="DH7" s="38">
        <v>86.22</v>
      </c>
      <c r="DI7" s="38"/>
      <c r="DJ7" s="38"/>
      <c r="DK7" s="38"/>
      <c r="DL7" s="38"/>
      <c r="DM7" s="38"/>
      <c r="DN7" s="38"/>
      <c r="DO7" s="38"/>
      <c r="DP7" s="38"/>
      <c r="DQ7" s="38"/>
      <c r="DR7" s="38"/>
      <c r="DS7" s="38"/>
      <c r="DT7" s="38"/>
      <c r="DU7" s="38"/>
      <c r="DV7" s="38"/>
      <c r="DW7" s="38"/>
      <c r="DX7" s="38"/>
      <c r="DY7" s="38"/>
      <c r="DZ7" s="38"/>
      <c r="EA7" s="38"/>
      <c r="EB7" s="38"/>
      <c r="EC7" s="38"/>
      <c r="ED7" s="38"/>
      <c r="EE7" s="38">
        <v>0.04</v>
      </c>
      <c r="EF7" s="38">
        <v>0</v>
      </c>
      <c r="EG7" s="38">
        <v>0</v>
      </c>
      <c r="EH7" s="38">
        <v>0</v>
      </c>
      <c r="EI7" s="38">
        <v>0</v>
      </c>
      <c r="EJ7" s="38">
        <v>0.01</v>
      </c>
      <c r="EK7" s="38">
        <v>2.0499999999999998</v>
      </c>
      <c r="EL7" s="38">
        <v>0.01</v>
      </c>
      <c r="EM7" s="38">
        <v>0.04</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NLG030</cp:lastModifiedBy>
  <cp:lastPrinted>2021-01-26T07:12:02Z</cp:lastPrinted>
  <dcterms:created xsi:type="dcterms:W3CDTF">2020-12-04T03:01:08Z</dcterms:created>
  <dcterms:modified xsi:type="dcterms:W3CDTF">2021-01-26T08:09:43Z</dcterms:modified>
  <cp:category/>
</cp:coreProperties>
</file>