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上下水道課\共有フォルダ\総務係\報告\R2報告\16　公営企業に係る経営比較分析表（令和元年度決算）の分析等について\（下水）経営比較分析表\"/>
    </mc:Choice>
  </mc:AlternateContent>
  <workbookProtection workbookAlgorithmName="SHA-512" workbookHashValue="Ru/kvlB1pa429pyslm/qFxuDUdc3SVDNuiseW/TrQ757M0Fdd3WFg1XfnXR2sD0d5P4qneFReECJlePArHt5Aw==" workbookSaltValue="BSzw9K91KScJWELs0xFJgQ=="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<sst xmlns="http://schemas.openxmlformats.org/spreadsheetml/2006/main" count="236" uniqueCount="122">
  <si>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</si>
  <si>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</si>
  <si>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</si>
  <si>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</si>
  <si>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</si>
  <si>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</si>
  <si>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</si>
  <si>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</si>
  <si>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</si>
  <si>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</si>
  <si>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</si>
  <si>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</si>
  <si>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</si>
  <si>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</si>
  <si>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</si>
  <si>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</si>
  <si>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</si>
  <si>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</si>
  <si>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</si>
  <si>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</si>
  <si>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</si>
  <si>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</si>
  <si>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</si>
  <si>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</si>
  <si>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</si>
  <si>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</si>
  <si>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</si>
  <si>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</si>
  <si>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</si>
  <si>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</si>
  <si>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</si>
  <si>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</si>
  <si>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</si>
  <si>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</si>
  <si>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</si>
  <si>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</si>
  <si>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</si>
  <si>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</si>
  <si>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</si>
  <si>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</si>
  <si>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</si>
  <si>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</si>
  <si>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</si>
  <si>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</si>
  <si>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</si>
  <si>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</si>
  <si>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</si>
  <si>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</si>
  <si>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</si>
  <si>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</si>
  <si>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</si>
  <si>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</si>
  <si>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</si>
  <si>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</si>
  <si>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</si>
  <si>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</si>
  <si>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</si>
  <si>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</si>
  <si>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</si>
  <si>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</si>
  <si>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</si>
  <si>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</si>
  <si>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</si>
  <si>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</si>
  <si>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</si>
  <si>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</si>
  <si>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</si>
  <si>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</si>
  <si>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</si>
  <si>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</si>
  <si>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</si>
  <si>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</si>
  <si>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</si>
  <si>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</si>
  <si>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</si>
  <si>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</si>
  <si>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</si>
  <si>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</si>
  <si>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</si>
  <si>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</si>
  <si>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</si>
  <si>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</si>
  <si>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</si>
  <si>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</si>
  <si>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</si>
  <si>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</si>
  <si>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</si>
  <si>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</si>
  <si>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</si>
  <si>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</si>
  <si>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</si>
  <si>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</si>
  <si>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</si>
  <si>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</si>
  <si>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</si>
  <si>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</si>
  <si>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</si>
  <si>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</si>
  <si>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</si>
  <si>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</si>
  <si>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</si>
  <si>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</si>
  <si>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</si>
  <si>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</si>
  <si>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</si>
  <si>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</si>
  <si>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</si>
  <si>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</si>
  <si>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</si>
  <si>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</si>
  <si>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</si>
  <si>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</si>
  <si>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</si>
  <si>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</si>
  <si>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</si>
  <si>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</si>
  <si>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</si>
  <si>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</si>
  <si>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</si>
  <si>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収益的収支比率
維持管理経費を料金収入等で賄うことができている。今後も引き続き接続率の向上及び費用削減等について分析していく。
企業債残高対事業規模比率
料金収入に対する企業債残高の割合であり、類似団体平均よりも上回っている。将来的な財政負担を見据えた財政運営により、可能な限り企業債残高の縮減を図っていく必要がある。
経費回収率
類似団体と比較し回収率は高いが、接続率の向上及び費用削減等について分析する必要がある。
汚水処理原価
昨年度に比べ減少したが、類似団体と比較し値が高く、投資の効率化や維持管理費の削減、接続率の向上による有収水量の増加等の取組が必要である。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
接続率の向上が必要である。</t>
    <rPh sb="68" eb="70">
      <t>ザンダカ</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</si>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</sst>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BA-455B-933D-FFA2009EF751}"/>
            </c:ext>
          </c:extLst>
        </c:ser>
        <c:dLbls>
          <c:showLegendKey val="0"/>
          <c:showVal val="0"/>
          <c:showCatName val="0"/>
          <c:showSerName val="0"/>
          <c:showPercent val="0"/>
          <c:showBubbleSize val="0"/>
        </c:dLbls>
        <c:gapWidth val="150"/>
        <c:axId val="343715456"/>
        <c:axId val="3437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C7BA-455B-933D-FFA2009EF751}"/>
            </c:ext>
          </c:extLst>
        </c:ser>
        <c:dLbls>
          <c:showLegendKey val="0"/>
          <c:showVal val="0"/>
          <c:showCatName val="0"/>
          <c:showSerName val="0"/>
          <c:showPercent val="0"/>
          <c:showBubbleSize val="0"/>
        </c:dLbls>
        <c:marker val="1"/>
        <c:smooth val="0"/>
        <c:axId val="343715456"/>
        <c:axId val="343721728"/>
      </c:lineChart>
      <c:dateAx>
        <c:axId val="343715456"/>
        <c:scaling>
          <c:orientation val="minMax"/>
        </c:scaling>
        <c:delete val="1"/>
        <c:axPos val="b"/>
        <c:numFmt formatCode="&quot;H&quot;yy" sourceLinked="1"/>
        <c:majorTickMark val="none"/>
        <c:minorTickMark val="none"/>
        <c:tickLblPos val="none"/>
        <c:crossAx val="343721728"/>
        <c:crosses val="autoZero"/>
        <c:auto val="1"/>
        <c:lblOffset val="100"/>
        <c:baseTimeUnit val="years"/>
      </c:dateAx>
      <c:valAx>
        <c:axId val="3437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7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27.29</c:v>
                </c:pt>
                <c:pt idx="1">
                  <c:v>28.41</c:v>
                </c:pt>
                <c:pt idx="2">
                  <c:v>28.5</c:v>
                </c:pt>
                <c:pt idx="3">
                  <c:v>29.1</c:v>
                </c:pt>
                <c:pt idx="4">
                  <c:v>29.27</c:v>
                </c:pt>
              </c:numCache>
            </c:numRef>
          </c:val>
          <c:extLst xmlns:c16r2="http://schemas.microsoft.com/office/drawing/2015/06/chart">
            <c:ext xmlns:c16="http://schemas.microsoft.com/office/drawing/2014/chart" uri="{C3380CC4-5D6E-409C-BE32-E72D297353CC}">
              <c16:uniqueId val="{00000000-4908-4F01-9F20-D089E1735F72}"/>
            </c:ext>
          </c:extLst>
        </c:ser>
        <c:dLbls>
          <c:showLegendKey val="0"/>
          <c:showVal val="0"/>
          <c:showCatName val="0"/>
          <c:showSerName val="0"/>
          <c:showPercent val="0"/>
          <c:showBubbleSize val="0"/>
        </c:dLbls>
        <c:gapWidth val="150"/>
        <c:axId val="343718592"/>
        <c:axId val="34371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4908-4F01-9F20-D089E1735F72}"/>
            </c:ext>
          </c:extLst>
        </c:ser>
        <c:dLbls>
          <c:showLegendKey val="0"/>
          <c:showVal val="0"/>
          <c:showCatName val="0"/>
          <c:showSerName val="0"/>
          <c:showPercent val="0"/>
          <c:showBubbleSize val="0"/>
        </c:dLbls>
        <c:marker val="1"/>
        <c:smooth val="0"/>
        <c:axId val="343718592"/>
        <c:axId val="343717808"/>
      </c:lineChart>
      <c:dateAx>
        <c:axId val="343718592"/>
        <c:scaling>
          <c:orientation val="minMax"/>
        </c:scaling>
        <c:delete val="1"/>
        <c:axPos val="b"/>
        <c:numFmt formatCode="&quot;H&quot;yy" sourceLinked="1"/>
        <c:majorTickMark val="none"/>
        <c:minorTickMark val="none"/>
        <c:tickLblPos val="none"/>
        <c:crossAx val="343717808"/>
        <c:crosses val="autoZero"/>
        <c:auto val="1"/>
        <c:lblOffset val="100"/>
        <c:baseTimeUnit val="years"/>
      </c:dateAx>
      <c:valAx>
        <c:axId val="34371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7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49.51</c:v>
                </c:pt>
                <c:pt idx="1">
                  <c:v>52.25</c:v>
                </c:pt>
                <c:pt idx="2">
                  <c:v>54.13</c:v>
                </c:pt>
                <c:pt idx="3">
                  <c:v>56.98</c:v>
                </c:pt>
                <c:pt idx="4">
                  <c:v>58.7</c:v>
                </c:pt>
              </c:numCache>
            </c:numRef>
          </c:val>
          <c:extLst xmlns:c16r2="http://schemas.microsoft.com/office/drawing/2015/06/chart">
            <c:ext xmlns:c16="http://schemas.microsoft.com/office/drawing/2014/chart" uri="{C3380CC4-5D6E-409C-BE32-E72D297353CC}">
              <c16:uniqueId val="{00000000-745D-4342-9836-D8DFC8BE9466}"/>
            </c:ext>
          </c:extLst>
        </c:ser>
        <c:dLbls>
          <c:showLegendKey val="0"/>
          <c:showVal val="0"/>
          <c:showCatName val="0"/>
          <c:showSerName val="0"/>
          <c:showPercent val="0"/>
          <c:showBubbleSize val="0"/>
        </c:dLbls>
        <c:gapWidth val="150"/>
        <c:axId val="397676576"/>
        <c:axId val="39767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745D-4342-9836-D8DFC8BE9466}"/>
            </c:ext>
          </c:extLst>
        </c:ser>
        <c:dLbls>
          <c:showLegendKey val="0"/>
          <c:showVal val="0"/>
          <c:showCatName val="0"/>
          <c:showSerName val="0"/>
          <c:showPercent val="0"/>
          <c:showBubbleSize val="0"/>
        </c:dLbls>
        <c:marker val="1"/>
        <c:smooth val="0"/>
        <c:axId val="397676576"/>
        <c:axId val="397678144"/>
      </c:lineChart>
      <c:dateAx>
        <c:axId val="397676576"/>
        <c:scaling>
          <c:orientation val="minMax"/>
        </c:scaling>
        <c:delete val="1"/>
        <c:axPos val="b"/>
        <c:numFmt formatCode="&quot;H&quot;yy" sourceLinked="1"/>
        <c:majorTickMark val="none"/>
        <c:minorTickMark val="none"/>
        <c:tickLblPos val="none"/>
        <c:crossAx val="397678144"/>
        <c:crosses val="autoZero"/>
        <c:auto val="1"/>
        <c:lblOffset val="100"/>
        <c:baseTimeUnit val="years"/>
      </c:dateAx>
      <c:valAx>
        <c:axId val="3976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98.41</c:v>
                </c:pt>
                <c:pt idx="1">
                  <c:v>99.84</c:v>
                </c:pt>
                <c:pt idx="2">
                  <c:v>99.83</c:v>
                </c:pt>
                <c:pt idx="3">
                  <c:v>94.89</c:v>
                </c:pt>
                <c:pt idx="4">
                  <c:v>104.72</c:v>
                </c:pt>
              </c:numCache>
            </c:numRef>
          </c:val>
          <c:extLst xmlns:c16r2="http://schemas.microsoft.com/office/drawing/2015/06/chart">
            <c:ext xmlns:c16="http://schemas.microsoft.com/office/drawing/2014/chart" uri="{C3380CC4-5D6E-409C-BE32-E72D297353CC}">
              <c16:uniqueId val="{00000000-7952-473A-B2BE-1BFF86F20A16}"/>
            </c:ext>
          </c:extLst>
        </c:ser>
        <c:dLbls>
          <c:showLegendKey val="0"/>
          <c:showVal val="0"/>
          <c:showCatName val="0"/>
          <c:showSerName val="0"/>
          <c:showPercent val="0"/>
          <c:showBubbleSize val="0"/>
        </c:dLbls>
        <c:gapWidth val="150"/>
        <c:axId val="343720160"/>
        <c:axId val="34372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52-473A-B2BE-1BFF86F20A16}"/>
            </c:ext>
          </c:extLst>
        </c:ser>
        <c:dLbls>
          <c:showLegendKey val="0"/>
          <c:showVal val="0"/>
          <c:showCatName val="0"/>
          <c:showSerName val="0"/>
          <c:showPercent val="0"/>
          <c:showBubbleSize val="0"/>
        </c:dLbls>
        <c:marker val="1"/>
        <c:smooth val="0"/>
        <c:axId val="343720160"/>
        <c:axId val="343720552"/>
      </c:lineChart>
      <c:dateAx>
        <c:axId val="343720160"/>
        <c:scaling>
          <c:orientation val="minMax"/>
        </c:scaling>
        <c:delete val="1"/>
        <c:axPos val="b"/>
        <c:numFmt formatCode="&quot;H&quot;yy" sourceLinked="1"/>
        <c:majorTickMark val="none"/>
        <c:minorTickMark val="none"/>
        <c:tickLblPos val="none"/>
        <c:crossAx val="343720552"/>
        <c:crosses val="autoZero"/>
        <c:auto val="1"/>
        <c:lblOffset val="100"/>
        <c:baseTimeUnit val="years"/>
      </c:dateAx>
      <c:valAx>
        <c:axId val="34372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7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B3-4D47-9057-6A27B630A013}"/>
            </c:ext>
          </c:extLst>
        </c:ser>
        <c:dLbls>
          <c:showLegendKey val="0"/>
          <c:showVal val="0"/>
          <c:showCatName val="0"/>
          <c:showSerName val="0"/>
          <c:showPercent val="0"/>
          <c:showBubbleSize val="0"/>
        </c:dLbls>
        <c:gapWidth val="150"/>
        <c:axId val="343721336"/>
        <c:axId val="34372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B3-4D47-9057-6A27B630A013}"/>
            </c:ext>
          </c:extLst>
        </c:ser>
        <c:dLbls>
          <c:showLegendKey val="0"/>
          <c:showVal val="0"/>
          <c:showCatName val="0"/>
          <c:showSerName val="0"/>
          <c:showPercent val="0"/>
          <c:showBubbleSize val="0"/>
        </c:dLbls>
        <c:marker val="1"/>
        <c:smooth val="0"/>
        <c:axId val="343721336"/>
        <c:axId val="343722120"/>
      </c:lineChart>
      <c:dateAx>
        <c:axId val="343721336"/>
        <c:scaling>
          <c:orientation val="minMax"/>
        </c:scaling>
        <c:delete val="1"/>
        <c:axPos val="b"/>
        <c:numFmt formatCode="&quot;H&quot;yy" sourceLinked="1"/>
        <c:majorTickMark val="none"/>
        <c:minorTickMark val="none"/>
        <c:tickLblPos val="none"/>
        <c:crossAx val="343722120"/>
        <c:crosses val="autoZero"/>
        <c:auto val="1"/>
        <c:lblOffset val="100"/>
        <c:baseTimeUnit val="years"/>
      </c:dateAx>
      <c:valAx>
        <c:axId val="34372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72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8F-4996-AEF2-18A34009CFBC}"/>
            </c:ext>
          </c:extLst>
        </c:ser>
        <c:dLbls>
          <c:showLegendKey val="0"/>
          <c:showVal val="0"/>
          <c:showCatName val="0"/>
          <c:showSerName val="0"/>
          <c:showPercent val="0"/>
          <c:showBubbleSize val="0"/>
        </c:dLbls>
        <c:gapWidth val="150"/>
        <c:axId val="343715848"/>
        <c:axId val="34371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8F-4996-AEF2-18A34009CFBC}"/>
            </c:ext>
          </c:extLst>
        </c:ser>
        <c:dLbls>
          <c:showLegendKey val="0"/>
          <c:showVal val="0"/>
          <c:showCatName val="0"/>
          <c:showSerName val="0"/>
          <c:showPercent val="0"/>
          <c:showBubbleSize val="0"/>
        </c:dLbls>
        <c:marker val="1"/>
        <c:smooth val="0"/>
        <c:axId val="343715848"/>
        <c:axId val="343716240"/>
      </c:lineChart>
      <c:dateAx>
        <c:axId val="343715848"/>
        <c:scaling>
          <c:orientation val="minMax"/>
        </c:scaling>
        <c:delete val="1"/>
        <c:axPos val="b"/>
        <c:numFmt formatCode="&quot;H&quot;yy" sourceLinked="1"/>
        <c:majorTickMark val="none"/>
        <c:minorTickMark val="none"/>
        <c:tickLblPos val="none"/>
        <c:crossAx val="343716240"/>
        <c:crosses val="autoZero"/>
        <c:auto val="1"/>
        <c:lblOffset val="100"/>
        <c:baseTimeUnit val="years"/>
      </c:dateAx>
      <c:valAx>
        <c:axId val="34371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71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31-430E-ABC6-F55C39342878}"/>
            </c:ext>
          </c:extLst>
        </c:ser>
        <c:dLbls>
          <c:showLegendKey val="0"/>
          <c:showVal val="0"/>
          <c:showCatName val="0"/>
          <c:showSerName val="0"/>
          <c:showPercent val="0"/>
          <c:showBubbleSize val="0"/>
        </c:dLbls>
        <c:gapWidth val="150"/>
        <c:axId val="396981040"/>
        <c:axId val="39698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31-430E-ABC6-F55C39342878}"/>
            </c:ext>
          </c:extLst>
        </c:ser>
        <c:dLbls>
          <c:showLegendKey val="0"/>
          <c:showVal val="0"/>
          <c:showCatName val="0"/>
          <c:showSerName val="0"/>
          <c:showPercent val="0"/>
          <c:showBubbleSize val="0"/>
        </c:dLbls>
        <c:marker val="1"/>
        <c:smooth val="0"/>
        <c:axId val="396981040"/>
        <c:axId val="396986136"/>
      </c:lineChart>
      <c:dateAx>
        <c:axId val="396981040"/>
        <c:scaling>
          <c:orientation val="minMax"/>
        </c:scaling>
        <c:delete val="1"/>
        <c:axPos val="b"/>
        <c:numFmt formatCode="&quot;H&quot;yy" sourceLinked="1"/>
        <c:majorTickMark val="none"/>
        <c:minorTickMark val="none"/>
        <c:tickLblPos val="none"/>
        <c:crossAx val="396986136"/>
        <c:crosses val="autoZero"/>
        <c:auto val="1"/>
        <c:lblOffset val="100"/>
        <c:baseTimeUnit val="years"/>
      </c:dateAx>
      <c:valAx>
        <c:axId val="39698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98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E8-4821-AE6B-805C21CD1254}"/>
            </c:ext>
          </c:extLst>
        </c:ser>
        <c:dLbls>
          <c:showLegendKey val="0"/>
          <c:showVal val="0"/>
          <c:showCatName val="0"/>
          <c:showSerName val="0"/>
          <c:showPercent val="0"/>
          <c:showBubbleSize val="0"/>
        </c:dLbls>
        <c:gapWidth val="150"/>
        <c:axId val="396983000"/>
        <c:axId val="39697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E8-4821-AE6B-805C21CD1254}"/>
            </c:ext>
          </c:extLst>
        </c:ser>
        <c:dLbls>
          <c:showLegendKey val="0"/>
          <c:showVal val="0"/>
          <c:showCatName val="0"/>
          <c:showSerName val="0"/>
          <c:showPercent val="0"/>
          <c:showBubbleSize val="0"/>
        </c:dLbls>
        <c:marker val="1"/>
        <c:smooth val="0"/>
        <c:axId val="396983000"/>
        <c:axId val="396979472"/>
      </c:lineChart>
      <c:dateAx>
        <c:axId val="396983000"/>
        <c:scaling>
          <c:orientation val="minMax"/>
        </c:scaling>
        <c:delete val="1"/>
        <c:axPos val="b"/>
        <c:numFmt formatCode="&quot;H&quot;yy" sourceLinked="1"/>
        <c:majorTickMark val="none"/>
        <c:minorTickMark val="none"/>
        <c:tickLblPos val="none"/>
        <c:crossAx val="396979472"/>
        <c:crosses val="autoZero"/>
        <c:auto val="1"/>
        <c:lblOffset val="100"/>
        <c:baseTimeUnit val="years"/>
      </c:dateAx>
      <c:valAx>
        <c:axId val="39697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98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388.68</c:v>
                </c:pt>
                <c:pt idx="1">
                  <c:v>2526</c:v>
                </c:pt>
                <c:pt idx="2">
                  <c:v>1925.18</c:v>
                </c:pt>
                <c:pt idx="3">
                  <c:v>1760.17</c:v>
                </c:pt>
                <c:pt idx="4">
                  <c:v>1873.37</c:v>
                </c:pt>
              </c:numCache>
            </c:numRef>
          </c:val>
          <c:extLst xmlns:c16r2="http://schemas.microsoft.com/office/drawing/2015/06/chart">
            <c:ext xmlns:c16="http://schemas.microsoft.com/office/drawing/2014/chart" uri="{C3380CC4-5D6E-409C-BE32-E72D297353CC}">
              <c16:uniqueId val="{00000000-8DF5-483F-B299-03DB6BAB0B6D}"/>
            </c:ext>
          </c:extLst>
        </c:ser>
        <c:dLbls>
          <c:showLegendKey val="0"/>
          <c:showVal val="0"/>
          <c:showCatName val="0"/>
          <c:showSerName val="0"/>
          <c:showPercent val="0"/>
          <c:showBubbleSize val="0"/>
        </c:dLbls>
        <c:gapWidth val="150"/>
        <c:axId val="396980648"/>
        <c:axId val="39698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8DF5-483F-B299-03DB6BAB0B6D}"/>
            </c:ext>
          </c:extLst>
        </c:ser>
        <c:dLbls>
          <c:showLegendKey val="0"/>
          <c:showVal val="0"/>
          <c:showCatName val="0"/>
          <c:showSerName val="0"/>
          <c:showPercent val="0"/>
          <c:showBubbleSize val="0"/>
        </c:dLbls>
        <c:marker val="1"/>
        <c:smooth val="0"/>
        <c:axId val="396980648"/>
        <c:axId val="396985352"/>
      </c:lineChart>
      <c:dateAx>
        <c:axId val="396980648"/>
        <c:scaling>
          <c:orientation val="minMax"/>
        </c:scaling>
        <c:delete val="1"/>
        <c:axPos val="b"/>
        <c:numFmt formatCode="&quot;H&quot;yy" sourceLinked="1"/>
        <c:majorTickMark val="none"/>
        <c:minorTickMark val="none"/>
        <c:tickLblPos val="none"/>
        <c:crossAx val="396985352"/>
        <c:crosses val="autoZero"/>
        <c:auto val="1"/>
        <c:lblOffset val="100"/>
        <c:baseTimeUnit val="years"/>
      </c:dateAx>
      <c:valAx>
        <c:axId val="39698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98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72.44</c:v>
                </c:pt>
                <c:pt idx="1">
                  <c:v>96.76</c:v>
                </c:pt>
                <c:pt idx="2">
                  <c:v>87.73</c:v>
                </c:pt>
                <c:pt idx="3">
                  <c:v>77.39</c:v>
                </c:pt>
                <c:pt idx="4">
                  <c:v>87.87</c:v>
                </c:pt>
              </c:numCache>
            </c:numRef>
          </c:val>
          <c:extLst xmlns:c16r2="http://schemas.microsoft.com/office/drawing/2015/06/chart">
            <c:ext xmlns:c16="http://schemas.microsoft.com/office/drawing/2014/chart" uri="{C3380CC4-5D6E-409C-BE32-E72D297353CC}">
              <c16:uniqueId val="{00000000-1FFE-4EFC-AEEC-1B1A40996132}"/>
            </c:ext>
          </c:extLst>
        </c:ser>
        <c:dLbls>
          <c:showLegendKey val="0"/>
          <c:showVal val="0"/>
          <c:showCatName val="0"/>
          <c:showSerName val="0"/>
          <c:showPercent val="0"/>
          <c:showBubbleSize val="0"/>
        </c:dLbls>
        <c:gapWidth val="150"/>
        <c:axId val="396978688"/>
        <c:axId val="39697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1FFE-4EFC-AEEC-1B1A40996132}"/>
            </c:ext>
          </c:extLst>
        </c:ser>
        <c:dLbls>
          <c:showLegendKey val="0"/>
          <c:showVal val="0"/>
          <c:showCatName val="0"/>
          <c:showSerName val="0"/>
          <c:showPercent val="0"/>
          <c:showBubbleSize val="0"/>
        </c:dLbls>
        <c:marker val="1"/>
        <c:smooth val="0"/>
        <c:axId val="396978688"/>
        <c:axId val="396979080"/>
      </c:lineChart>
      <c:dateAx>
        <c:axId val="396978688"/>
        <c:scaling>
          <c:orientation val="minMax"/>
        </c:scaling>
        <c:delete val="1"/>
        <c:axPos val="b"/>
        <c:numFmt formatCode="&quot;H&quot;yy" sourceLinked="1"/>
        <c:majorTickMark val="none"/>
        <c:minorTickMark val="none"/>
        <c:tickLblPos val="none"/>
        <c:crossAx val="396979080"/>
        <c:crosses val="autoZero"/>
        <c:auto val="1"/>
        <c:lblOffset val="100"/>
        <c:baseTimeUnit val="years"/>
      </c:dateAx>
      <c:valAx>
        <c:axId val="39697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9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304.69</c:v>
                </c:pt>
                <c:pt idx="1">
                  <c:v>226.91</c:v>
                </c:pt>
                <c:pt idx="2">
                  <c:v>257.87</c:v>
                </c:pt>
                <c:pt idx="3">
                  <c:v>300.61</c:v>
                </c:pt>
                <c:pt idx="4">
                  <c:v>223.32</c:v>
                </c:pt>
              </c:numCache>
            </c:numRef>
          </c:val>
          <c:extLst xmlns:c16r2="http://schemas.microsoft.com/office/drawing/2015/06/chart">
            <c:ext xmlns:c16="http://schemas.microsoft.com/office/drawing/2014/chart" uri="{C3380CC4-5D6E-409C-BE32-E72D297353CC}">
              <c16:uniqueId val="{00000000-5E5E-4FFD-8F86-6EFEF3C00162}"/>
            </c:ext>
          </c:extLst>
        </c:ser>
        <c:dLbls>
          <c:showLegendKey val="0"/>
          <c:showVal val="0"/>
          <c:showCatName val="0"/>
          <c:showSerName val="0"/>
          <c:showPercent val="0"/>
          <c:showBubbleSize val="0"/>
        </c:dLbls>
        <c:gapWidth val="150"/>
        <c:axId val="396981432"/>
        <c:axId val="39698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5E5E-4FFD-8F86-6EFEF3C00162}"/>
            </c:ext>
          </c:extLst>
        </c:ser>
        <c:dLbls>
          <c:showLegendKey val="0"/>
          <c:showVal val="0"/>
          <c:showCatName val="0"/>
          <c:showSerName val="0"/>
          <c:showPercent val="0"/>
          <c:showBubbleSize val="0"/>
        </c:dLbls>
        <c:marker val="1"/>
        <c:smooth val="0"/>
        <c:axId val="396981432"/>
        <c:axId val="396982216"/>
      </c:lineChart>
      <c:dateAx>
        <c:axId val="396981432"/>
        <c:scaling>
          <c:orientation val="minMax"/>
        </c:scaling>
        <c:delete val="1"/>
        <c:axPos val="b"/>
        <c:numFmt formatCode="&quot;H&quot;yy" sourceLinked="1"/>
        <c:majorTickMark val="none"/>
        <c:minorTickMark val="none"/>
        <c:tickLblPos val="none"/>
        <c:crossAx val="396982216"/>
        <c:crosses val="autoZero"/>
        <c:auto val="1"/>
        <c:lblOffset val="100"/>
        <c:baseTimeUnit val="years"/>
      </c:dateAx>
      <c:valAx>
        <c:axId val="39698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98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3" zoomScale="70" zoomScaleNormal="7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会津美里町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20147</v>
      </c>
      <c r="AM8" s="69"/>
      <c r="AN8" s="69"/>
      <c r="AO8" s="69"/>
      <c r="AP8" s="69"/>
      <c r="AQ8" s="69"/>
      <c r="AR8" s="69"/>
      <c r="AS8" s="69"/>
      <c r="AT8" s="68">
        <f>データ!T6</f>
        <v>276.33</v>
      </c>
      <c r="AU8" s="68"/>
      <c r="AV8" s="68"/>
      <c r="AW8" s="68"/>
      <c r="AX8" s="68"/>
      <c r="AY8" s="68"/>
      <c r="AZ8" s="68"/>
      <c r="BA8" s="68"/>
      <c r="BB8" s="68">
        <f>データ!U6</f>
        <v>72.91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10.77</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2155</v>
      </c>
      <c r="AM10" s="69"/>
      <c r="AN10" s="69"/>
      <c r="AO10" s="69"/>
      <c r="AP10" s="69"/>
      <c r="AQ10" s="69"/>
      <c r="AR10" s="69"/>
      <c r="AS10" s="69"/>
      <c r="AT10" s="68">
        <f>データ!W6</f>
        <v>2.12</v>
      </c>
      <c r="AU10" s="68"/>
      <c r="AV10" s="68"/>
      <c r="AW10" s="68"/>
      <c r="AX10" s="68"/>
      <c r="AY10" s="68"/>
      <c r="AZ10" s="68"/>
      <c r="BA10" s="68"/>
      <c r="BB10" s="68">
        <f>データ!X6</f>
        <v>1016.51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vOKg/ATFqulBgnCdOCIB3gtvu/oHr/S7s7lnJqlwYAusonOqNkBKmwkqcPFtTCHdjzCysvIr2Zb6YQx6hBrInQ==" saltValue="GMp06VvyzeXtOBGI/qg2m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74471</v>
      </c>
      <c r="D6" s="33">
        <f t="shared" si="3"/>
        <v>47</v>
      </c>
      <c r="E6" s="33">
        <f t="shared" si="3"/>
        <v>17</v>
      </c>
      <c r="F6" s="33">
        <f t="shared" si="3"/>
        <v>5</v>
      </c>
      <c r="G6" s="33">
        <f t="shared" si="3"/>
        <v>0</v>
      </c>
      <c r="H6" s="33" t="str">
        <f t="shared" si="3"/>
        <v>福島県　会津美里町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10.77</v>
      </c>
      <c r="Q6" s="34">
        <f t="shared" si="3"/>
        <v>100</v>
      </c>
      <c r="R6" s="34">
        <f t="shared" si="3"/>
        <v>4950</v>
      </c>
      <c r="S6" s="34">
        <f t="shared" si="3"/>
        <v>20147</v>
      </c>
      <c r="T6" s="34">
        <f t="shared" si="3"/>
        <v>276.33</v>
      </c>
      <c r="U6" s="34">
        <f t="shared" si="3"/>
        <v>72.91</v>
      </c>
      <c r="V6" s="34">
        <f t="shared" si="3"/>
        <v>2155</v>
      </c>
      <c r="W6" s="34">
        <f t="shared" si="3"/>
        <v>2.12</v>
      </c>
      <c r="X6" s="34">
        <f t="shared" si="3"/>
        <v>1016.51</v>
      </c>
      <c r="Y6" s="35">
        <f>IF(Y7="",NA(),Y7)</f>
        <v>98.41</v>
      </c>
      <c r="Z6" s="35">
        <f t="shared" ref="Z6:AH6" si="4">IF(Z7="",NA(),Z7)</f>
        <v>99.84</v>
      </c>
      <c r="AA6" s="35">
        <f t="shared" si="4"/>
        <v>99.83</v>
      </c>
      <c r="AB6" s="35">
        <f t="shared" si="4"/>
        <v>94.89</v>
      </c>
      <c r="AC6" s="35">
        <f t="shared" si="4"/>
        <v>104.72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388.68</v>
      </c>
      <c r="BG6" s="35">
        <f t="shared" ref="BG6:BO6" si="7">IF(BG7="",NA(),BG7)</f>
        <v>2526</v>
      </c>
      <c r="BH6" s="35">
        <f t="shared" si="7"/>
        <v>1925.18</v>
      </c>
      <c r="BI6" s="35">
        <f t="shared" si="7"/>
        <v>1760.17</v>
      </c>
      <c r="BJ6" s="35">
        <f t="shared" si="7"/>
        <v>1873.37</v>
      </c>
      <c r="BK6" s="35">
        <f t="shared" si="7"/>
        <v>1081.8</v>
      </c>
      <c r="BL6" s="35">
        <f t="shared" si="7"/>
        <v>974.93</v>
      </c>
      <c r="BM6" s="35">
        <f t="shared" si="7"/>
        <v>855.8</v>
      </c>
      <c r="BN6" s="35">
        <f t="shared" si="7"/>
        <v>789.46</v>
      </c>
      <c r="BO6" s="35">
        <f t="shared" si="7"/>
        <v>826.83</v>
      </c>
      <c r="BP6" s="34" t="str">
        <f>IF(BP7="","",IF(BP7="-","【-】","【"&amp;SUBSTITUTE(TEXT(BP7,"#,##0.00"),"-","△")&amp;"】"))</f>
        <v>【765.47】</v>
      </c>
      <c r="BQ6" s="35">
        <f>IF(BQ7="",NA(),BQ7)</f>
        <v>72.44</v>
      </c>
      <c r="BR6" s="35">
        <f t="shared" ref="BR6:BZ6" si="8">IF(BR7="",NA(),BR7)</f>
        <v>96.76</v>
      </c>
      <c r="BS6" s="35">
        <f t="shared" si="8"/>
        <v>87.73</v>
      </c>
      <c r="BT6" s="35">
        <f t="shared" si="8"/>
        <v>77.39</v>
      </c>
      <c r="BU6" s="35">
        <f t="shared" si="8"/>
        <v>87.87</v>
      </c>
      <c r="BV6" s="35">
        <f t="shared" si="8"/>
        <v>52.19</v>
      </c>
      <c r="BW6" s="35">
        <f t="shared" si="8"/>
        <v>55.32</v>
      </c>
      <c r="BX6" s="35">
        <f t="shared" si="8"/>
        <v>59.8</v>
      </c>
      <c r="BY6" s="35">
        <f t="shared" si="8"/>
        <v>57.77</v>
      </c>
      <c r="BZ6" s="35">
        <f t="shared" si="8"/>
        <v>57.31</v>
      </c>
      <c r="CA6" s="34" t="str">
        <f>IF(CA7="","",IF(CA7="-","【-】","【"&amp;SUBSTITUTE(TEXT(CA7,"#,##0.00"),"-","△")&amp;"】"))</f>
        <v>【59.59】</v>
      </c>
      <c r="CB6" s="35">
        <f>IF(CB7="",NA(),CB7)</f>
        <v>304.69</v>
      </c>
      <c r="CC6" s="35">
        <f t="shared" ref="CC6:CK6" si="9">IF(CC7="",NA(),CC7)</f>
        <v>226.91</v>
      </c>
      <c r="CD6" s="35">
        <f t="shared" si="9"/>
        <v>257.87</v>
      </c>
      <c r="CE6" s="35">
        <f t="shared" si="9"/>
        <v>300.61</v>
      </c>
      <c r="CF6" s="35">
        <f t="shared" si="9"/>
        <v>223.32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27.29</v>
      </c>
      <c r="CN6" s="35">
        <f t="shared" ref="CN6:CV6" si="10">IF(CN7="",NA(),CN7)</f>
        <v>28.41</v>
      </c>
      <c r="CO6" s="35">
        <f t="shared" si="10"/>
        <v>28.5</v>
      </c>
      <c r="CP6" s="35">
        <f t="shared" si="10"/>
        <v>29.1</v>
      </c>
      <c r="CQ6" s="35">
        <f t="shared" si="10"/>
        <v>29.27</v>
      </c>
      <c r="CR6" s="35">
        <f t="shared" si="10"/>
        <v>52.31</v>
      </c>
      <c r="CS6" s="35">
        <f t="shared" si="10"/>
        <v>60.65</v>
      </c>
      <c r="CT6" s="35">
        <f t="shared" si="10"/>
        <v>51.75</v>
      </c>
      <c r="CU6" s="35">
        <f t="shared" si="10"/>
        <v>50.68</v>
      </c>
      <c r="CV6" s="35">
        <f t="shared" si="10"/>
        <v>50.14</v>
      </c>
      <c r="CW6" s="34" t="str">
        <f>IF(CW7="","",IF(CW7="-","【-】","【"&amp;SUBSTITUTE(TEXT(CW7,"#,##0.00"),"-","△")&amp;"】"))</f>
        <v>【51.30】</v>
      </c>
      <c r="CX6" s="35">
        <f>IF(CX7="",NA(),CX7)</f>
        <v>49.51</v>
      </c>
      <c r="CY6" s="35">
        <f t="shared" ref="CY6:DG6" si="11">IF(CY7="",NA(),CY7)</f>
        <v>52.25</v>
      </c>
      <c r="CZ6" s="35">
        <f t="shared" si="11"/>
        <v>54.13</v>
      </c>
      <c r="DA6" s="35">
        <f t="shared" si="11"/>
        <v>56.98</v>
      </c>
      <c r="DB6" s="35">
        <f t="shared" si="11"/>
        <v>58.7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74471</v>
      </c>
      <c r="D7" s="37">
        <v>47</v>
      </c>
      <c r="E7" s="37">
        <v>17</v>
      </c>
      <c r="F7" s="37">
        <v>5</v>
      </c>
      <c r="G7" s="37">
        <v>0</v>
      </c>
      <c r="H7" s="37" t="s">
        <v>99</v>
      </c>
      <c r="I7" s="37" t="s">
        <v>100</v>
      </c>
      <c r="J7" s="37" t="s">
        <v>101</v>
      </c>
      <c r="K7" s="37" t="s">
        <v>102</v>
      </c>
      <c r="L7" s="37" t="s">
        <v>103</v>
      </c>
      <c r="M7" s="37" t="s">
        <v>104</v>
      </c>
      <c r="N7" s="38" t="s">
        <v>105</v>
      </c>
      <c r="O7" s="38" t="s">
        <v>106</v>
      </c>
      <c r="P7" s="38">
        <v>10.77</v>
      </c>
      <c r="Q7" s="38">
        <v>100</v>
      </c>
      <c r="R7" s="38">
        <v>4950</v>
      </c>
      <c r="S7" s="38">
        <v>20147</v>
      </c>
      <c r="T7" s="38">
        <v>276.33</v>
      </c>
      <c r="U7" s="38">
        <v>72.91</v>
      </c>
      <c r="V7" s="38">
        <v>2155</v>
      </c>
      <c r="W7" s="38">
        <v>2.12</v>
      </c>
      <c r="X7" s="38">
        <v>1016.51</v>
      </c>
      <c r="Y7" s="38">
        <v>98.41</v>
      </c>
      <c r="Z7" s="38">
        <v>99.84</v>
      </c>
      <c r="AA7" s="38">
        <v>99.83</v>
      </c>
      <c r="AB7" s="38">
        <v>94.89</v>
      </c>
      <c r="AC7" s="38">
        <v>104.72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388.68</v>
      </c>
      <c r="BG7" s="38">
        <v>2526</v>
      </c>
      <c r="BH7" s="38">
        <v>1925.18</v>
      </c>
      <c r="BI7" s="38">
        <v>1760.17</v>
      </c>
      <c r="BJ7" s="38">
        <v>1873.37</v>
      </c>
      <c r="BK7" s="38">
        <v>1081.8</v>
      </c>
      <c r="BL7" s="38">
        <v>974.93</v>
      </c>
      <c r="BM7" s="38">
        <v>855.8</v>
      </c>
      <c r="BN7" s="38">
        <v>789.46</v>
      </c>
      <c r="BO7" s="38">
        <v>826.83</v>
      </c>
      <c r="BP7" s="38">
        <v>765.47</v>
      </c>
      <c r="BQ7" s="38">
        <v>72.44</v>
      </c>
      <c r="BR7" s="38">
        <v>96.76</v>
      </c>
      <c r="BS7" s="38">
        <v>87.73</v>
      </c>
      <c r="BT7" s="38">
        <v>77.39</v>
      </c>
      <c r="BU7" s="38">
        <v>87.87</v>
      </c>
      <c r="BV7" s="38">
        <v>52.19</v>
      </c>
      <c r="BW7" s="38">
        <v>55.32</v>
      </c>
      <c r="BX7" s="38">
        <v>59.8</v>
      </c>
      <c r="BY7" s="38">
        <v>57.77</v>
      </c>
      <c r="BZ7" s="38">
        <v>57.31</v>
      </c>
      <c r="CA7" s="38">
        <v>59.59</v>
      </c>
      <c r="CB7" s="38">
        <v>304.69</v>
      </c>
      <c r="CC7" s="38">
        <v>226.91</v>
      </c>
      <c r="CD7" s="38">
        <v>257.87</v>
      </c>
      <c r="CE7" s="38">
        <v>300.61</v>
      </c>
      <c r="CF7" s="38">
        <v>223.32</v>
      </c>
      <c r="CG7" s="38">
        <v>296.14</v>
      </c>
      <c r="CH7" s="38">
        <v>283.17</v>
      </c>
      <c r="CI7" s="38">
        <v>263.76</v>
      </c>
      <c r="CJ7" s="38">
        <v>274.35000000000002</v>
      </c>
      <c r="CK7" s="38">
        <v>273.52</v>
      </c>
      <c r="CL7" s="38">
        <v>257.86</v>
      </c>
      <c r="CM7" s="38">
        <v>27.29</v>
      </c>
      <c r="CN7" s="38">
        <v>28.41</v>
      </c>
      <c r="CO7" s="38">
        <v>28.5</v>
      </c>
      <c r="CP7" s="38">
        <v>29.1</v>
      </c>
      <c r="CQ7" s="38">
        <v>29.27</v>
      </c>
      <c r="CR7" s="38">
        <v>52.31</v>
      </c>
      <c r="CS7" s="38">
        <v>60.65</v>
      </c>
      <c r="CT7" s="38">
        <v>51.75</v>
      </c>
      <c r="CU7" s="38">
        <v>50.68</v>
      </c>
      <c r="CV7" s="38">
        <v>50.14</v>
      </c>
      <c r="CW7" s="38">
        <v>51.3</v>
      </c>
      <c r="CX7" s="38">
        <v>49.51</v>
      </c>
      <c r="CY7" s="38">
        <v>52.25</v>
      </c>
      <c r="CZ7" s="38">
        <v>54.13</v>
      </c>
      <c r="DA7" s="38">
        <v>56.98</v>
      </c>
      <c r="DB7" s="38">
        <v>58.7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dcterms:created xsi:type="dcterms:W3CDTF">2020-12-04T03:01:05Z</dcterms:created>
  <dcterms:modified xsi:type="dcterms:W3CDTF">2021-01-24T23:50:33Z</dcterms:modified>
  <cp:category/>
</cp:coreProperties>
</file>