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NCL124\Desktop\【経営比較分析表】2019_074454_47_1718\"/>
    </mc:Choice>
  </mc:AlternateContent>
  <workbookProtection workbookAlgorithmName="SHA-512" workbookHashValue="CO/gMlaOlnwnDoh9OyC05F/u++98fYPoTgKryALAmCLvcbj2B2QiPAoBLzaDM0pAdfJBE7i8pD8myVJi2pAPBQ==" workbookSaltValue="prRro5RvjIXdtmlahA6Rz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alcChain>
</file>

<file path=xl/sharedStrings.xml><?xml version="1.0" encoding="utf-8"?>
<sst xmlns="http://schemas.openxmlformats.org/spreadsheetml/2006/main" count="237" uniqueCount="120">
  <si>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</si>
  <si>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</si>
  <si>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</si>
  <si>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</si>
  <si>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</si>
  <si>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</si>
  <si>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</si>
  <si>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</si>
  <si>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</si>
  <si>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</si>
  <si>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</si>
  <si>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</si>
  <si>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</si>
  <si>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</si>
  <si>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</si>
  <si>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</si>
  <si>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</si>
  <si>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</si>
  <si>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</si>
  <si>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</si>
  <si>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</si>
  <si>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</si>
  <si>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</si>
  <si>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</si>
  <si>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</si>
  <si>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</si>
  <si>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</si>
  <si>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</si>
  <si>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</si>
  <si>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</si>
  <si>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</si>
  <si>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</si>
  <si>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</si>
  <si>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</si>
  <si>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</si>
  <si>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</si>
  <si>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</si>
  <si>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</si>
  <si>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</si>
  <si>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</si>
  <si>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</si>
  <si>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</si>
  <si>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</si>
  <si>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</si>
  <si>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</si>
  <si>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</si>
  <si>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</si>
  <si>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</si>
  <si>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</si>
  <si>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</si>
  <si>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</si>
  <si>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</si>
  <si>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</si>
  <si>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</si>
  <si>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</si>
  <si>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</si>
  <si>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</si>
  <si>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</si>
  <si>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</si>
  <si>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</si>
  <si>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</si>
  <si>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</si>
  <si>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</si>
  <si>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</si>
  <si>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</si>
  <si>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</si>
  <si>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</si>
  <si>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</si>
  <si>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</si>
  <si>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</si>
  <si>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</si>
  <si>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</si>
  <si>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</si>
  <si>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</si>
  <si>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</si>
  <si>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</si>
  <si>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</si>
  <si>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</si>
  <si>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</si>
  <si>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</si>
  <si>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</si>
  <si>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</si>
  <si>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</si>
  <si>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</si>
  <si>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</si>
  <si>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</si>
  <si>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</si>
  <si>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</si>
  <si>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</si>
  <si>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</si>
  <si>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</si>
  <si>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</si>
  <si>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</si>
  <si>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</si>
  <si>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</si>
  <si>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</si>
  <si>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</si>
  <si>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</si>
  <si>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</si>
  <si>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</si>
  <si>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</si>
  <si>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</si>
  <si>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</si>
  <si>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</si>
  <si>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</si>
  <si>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</si>
  <si>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</si>
  <si>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</si>
  <si>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</si>
  <si>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</si>
  <si>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</si>
  <si>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</si>
  <si>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</si>
  <si>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</si>
  <si>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</si>
  <si>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</si>
  <si>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</si>
  <si>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使用料収入及び一般会計からの繰入金で維持管理経費等を賄っている。
　規模が極めて小さい施設・会計であり該当地域に居住している住宅の接続率は100％であること、過疎高齢化が進んでいることなどから利用者増が見込めない状況で、むしろ人口減から料金収入が減少していくことが想定される。
　今後数年で地方債の償還が終了する予定であるが、施設改修などを念頭に今後更に施設管理経費の見直しなど経費削減を進めるとともに、継続可能な料金設定についても検討を行うことが必要となる。</t>
    <phoneticPr fontId="4"/>
  </si>
  <si>
    <t xml:space="preserve">  供用開始が平成14年と比較的新しい施設であること小規模な施設で管渠延長も短いことから、基幹的施設等については今のところ健全な状態を保っている。</t>
    <rPh sb="56" eb="57">
      <t>イマ</t>
    </rPh>
    <phoneticPr fontId="4"/>
  </si>
  <si>
    <t>　現在のところ施設の大規模な修繕等は予定されていないが、使用料収入の減少が予想される状況であるので、引き続き適正な施設管理と適正な料金設定について検討を続ける必要がある。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</si>
</sst>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CAD-4E5F-8129-A3FA69EF4E80}"/>
            </c:ext>
          </c:extLst>
        </c:ser>
        <c:dLbls>
          <c:showLegendKey val="0"/>
          <c:showVal val="0"/>
          <c:showCatName val="0"/>
          <c:showSerName val="0"/>
          <c:showPercent val="0"/>
          <c:showBubbleSize val="0"/>
        </c:dLbls>
        <c:gapWidth val="150"/>
        <c:axId val="318451576"/>
        <c:axId val="318452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0.03</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9CAD-4E5F-8129-A3FA69EF4E80}"/>
            </c:ext>
          </c:extLst>
        </c:ser>
        <c:dLbls>
          <c:showLegendKey val="0"/>
          <c:showVal val="0"/>
          <c:showCatName val="0"/>
          <c:showSerName val="0"/>
          <c:showPercent val="0"/>
          <c:showBubbleSize val="0"/>
        </c:dLbls>
        <c:marker val="1"/>
        <c:smooth val="0"/>
        <c:axId val="318451576"/>
        <c:axId val="318452000"/>
      </c:lineChart>
      <c:dateAx>
        <c:axId val="318451576"/>
        <c:scaling>
          <c:orientation val="minMax"/>
        </c:scaling>
        <c:delete val="1"/>
        <c:axPos val="b"/>
        <c:numFmt formatCode="&quot;H&quot;yy" sourceLinked="1"/>
        <c:majorTickMark val="none"/>
        <c:minorTickMark val="none"/>
        <c:tickLblPos val="none"/>
        <c:crossAx val="318452000"/>
        <c:crosses val="autoZero"/>
        <c:auto val="1"/>
        <c:lblOffset val="100"/>
        <c:baseTimeUnit val="years"/>
      </c:dateAx>
      <c:valAx>
        <c:axId val="31845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51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100</c:v>
                </c:pt>
                <c:pt idx="2">
                  <c:v>100</c:v>
                </c:pt>
                <c:pt idx="3">
                  <c:v>25</c:v>
                </c:pt>
                <c:pt idx="4">
                  <c:v>25</c:v>
                </c:pt>
              </c:numCache>
            </c:numRef>
          </c:val>
          <c:extLst xmlns:c16r2="http://schemas.microsoft.com/office/drawing/2015/06/chart">
            <c:ext xmlns:c16="http://schemas.microsoft.com/office/drawing/2014/chart" uri="{C3380CC4-5D6E-409C-BE32-E72D297353CC}">
              <c16:uniqueId val="{00000000-E7CB-4473-95EB-4AC19D664E18}"/>
            </c:ext>
          </c:extLst>
        </c:ser>
        <c:dLbls>
          <c:showLegendKey val="0"/>
          <c:showVal val="0"/>
          <c:showCatName val="0"/>
          <c:showSerName val="0"/>
          <c:showPercent val="0"/>
          <c:showBubbleSize val="0"/>
        </c:dLbls>
        <c:gapWidth val="150"/>
        <c:axId val="321171168"/>
        <c:axId val="321171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42.84</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E7CB-4473-95EB-4AC19D664E18}"/>
            </c:ext>
          </c:extLst>
        </c:ser>
        <c:dLbls>
          <c:showLegendKey val="0"/>
          <c:showVal val="0"/>
          <c:showCatName val="0"/>
          <c:showSerName val="0"/>
          <c:showPercent val="0"/>
          <c:showBubbleSize val="0"/>
        </c:dLbls>
        <c:marker val="1"/>
        <c:smooth val="0"/>
        <c:axId val="321171168"/>
        <c:axId val="321171592"/>
      </c:lineChart>
      <c:dateAx>
        <c:axId val="321171168"/>
        <c:scaling>
          <c:orientation val="minMax"/>
        </c:scaling>
        <c:delete val="1"/>
        <c:axPos val="b"/>
        <c:numFmt formatCode="&quot;H&quot;yy" sourceLinked="1"/>
        <c:majorTickMark val="none"/>
        <c:minorTickMark val="none"/>
        <c:tickLblPos val="none"/>
        <c:crossAx val="321171592"/>
        <c:crosses val="autoZero"/>
        <c:auto val="1"/>
        <c:lblOffset val="100"/>
        <c:baseTimeUnit val="years"/>
      </c:dateAx>
      <c:valAx>
        <c:axId val="32117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17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90.91</c:v>
                </c:pt>
                <c:pt idx="1">
                  <c:v>91.43</c:v>
                </c:pt>
                <c:pt idx="2">
                  <c:v>100</c:v>
                </c:pt>
                <c:pt idx="3">
                  <c:v>100</c:v>
                </c:pt>
                <c:pt idx="4">
                  <c:v>100</c:v>
                </c:pt>
              </c:numCache>
            </c:numRef>
          </c:val>
          <c:extLst xmlns:c16r2="http://schemas.microsoft.com/office/drawing/2015/06/chart">
            <c:ext xmlns:c16="http://schemas.microsoft.com/office/drawing/2014/chart" uri="{C3380CC4-5D6E-409C-BE32-E72D297353CC}">
              <c16:uniqueId val="{00000000-5ACF-4EE2-9F39-128AA0DCBFFA}"/>
            </c:ext>
          </c:extLst>
        </c:ser>
        <c:dLbls>
          <c:showLegendKey val="0"/>
          <c:showVal val="0"/>
          <c:showCatName val="0"/>
          <c:showSerName val="0"/>
          <c:showPercent val="0"/>
          <c:showBubbleSize val="0"/>
        </c:dLbls>
        <c:gapWidth val="150"/>
        <c:axId val="321177952"/>
        <c:axId val="32117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66.3</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5ACF-4EE2-9F39-128AA0DCBFFA}"/>
            </c:ext>
          </c:extLst>
        </c:ser>
        <c:dLbls>
          <c:showLegendKey val="0"/>
          <c:showVal val="0"/>
          <c:showCatName val="0"/>
          <c:showSerName val="0"/>
          <c:showPercent val="0"/>
          <c:showBubbleSize val="0"/>
        </c:dLbls>
        <c:marker val="1"/>
        <c:smooth val="0"/>
        <c:axId val="321177952"/>
        <c:axId val="321174560"/>
      </c:lineChart>
      <c:dateAx>
        <c:axId val="321177952"/>
        <c:scaling>
          <c:orientation val="minMax"/>
        </c:scaling>
        <c:delete val="1"/>
        <c:axPos val="b"/>
        <c:numFmt formatCode="&quot;H&quot;yy" sourceLinked="1"/>
        <c:majorTickMark val="none"/>
        <c:minorTickMark val="none"/>
        <c:tickLblPos val="none"/>
        <c:crossAx val="321174560"/>
        <c:crosses val="autoZero"/>
        <c:auto val="1"/>
        <c:lblOffset val="100"/>
        <c:baseTimeUnit val="years"/>
      </c:dateAx>
      <c:valAx>
        <c:axId val="32117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17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85.49</c:v>
                </c:pt>
                <c:pt idx="1">
                  <c:v>82.31</c:v>
                </c:pt>
                <c:pt idx="2">
                  <c:v>100</c:v>
                </c:pt>
                <c:pt idx="3">
                  <c:v>100</c:v>
                </c:pt>
                <c:pt idx="4">
                  <c:v>100</c:v>
                </c:pt>
              </c:numCache>
            </c:numRef>
          </c:val>
          <c:extLst xmlns:c16r2="http://schemas.microsoft.com/office/drawing/2015/06/chart">
            <c:ext xmlns:c16="http://schemas.microsoft.com/office/drawing/2014/chart" uri="{C3380CC4-5D6E-409C-BE32-E72D297353CC}">
              <c16:uniqueId val="{00000000-A60B-4AAC-B060-52BCCC3EE1D2}"/>
            </c:ext>
          </c:extLst>
        </c:ser>
        <c:dLbls>
          <c:showLegendKey val="0"/>
          <c:showVal val="0"/>
          <c:showCatName val="0"/>
          <c:showSerName val="0"/>
          <c:showPercent val="0"/>
          <c:showBubbleSize val="0"/>
        </c:dLbls>
        <c:gapWidth val="150"/>
        <c:axId val="318449880"/>
        <c:axId val="31845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60B-4AAC-B060-52BCCC3EE1D2}"/>
            </c:ext>
          </c:extLst>
        </c:ser>
        <c:dLbls>
          <c:showLegendKey val="0"/>
          <c:showVal val="0"/>
          <c:showCatName val="0"/>
          <c:showSerName val="0"/>
          <c:showPercent val="0"/>
          <c:showBubbleSize val="0"/>
        </c:dLbls>
        <c:marker val="1"/>
        <c:smooth val="0"/>
        <c:axId val="318449880"/>
        <c:axId val="318452848"/>
      </c:lineChart>
      <c:dateAx>
        <c:axId val="318449880"/>
        <c:scaling>
          <c:orientation val="minMax"/>
        </c:scaling>
        <c:delete val="1"/>
        <c:axPos val="b"/>
        <c:numFmt formatCode="&quot;H&quot;yy" sourceLinked="1"/>
        <c:majorTickMark val="none"/>
        <c:minorTickMark val="none"/>
        <c:tickLblPos val="none"/>
        <c:crossAx val="318452848"/>
        <c:crosses val="autoZero"/>
        <c:auto val="1"/>
        <c:lblOffset val="100"/>
        <c:baseTimeUnit val="years"/>
      </c:dateAx>
      <c:valAx>
        <c:axId val="31845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49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28F-45AB-8413-DDB2D1C06D30}"/>
            </c:ext>
          </c:extLst>
        </c:ser>
        <c:dLbls>
          <c:showLegendKey val="0"/>
          <c:showVal val="0"/>
          <c:showCatName val="0"/>
          <c:showSerName val="0"/>
          <c:showPercent val="0"/>
          <c:showBubbleSize val="0"/>
        </c:dLbls>
        <c:gapWidth val="150"/>
        <c:axId val="318454120"/>
        <c:axId val="3184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28F-45AB-8413-DDB2D1C06D30}"/>
            </c:ext>
          </c:extLst>
        </c:ser>
        <c:dLbls>
          <c:showLegendKey val="0"/>
          <c:showVal val="0"/>
          <c:showCatName val="0"/>
          <c:showSerName val="0"/>
          <c:showPercent val="0"/>
          <c:showBubbleSize val="0"/>
        </c:dLbls>
        <c:marker val="1"/>
        <c:smooth val="0"/>
        <c:axId val="318454120"/>
        <c:axId val="318450304"/>
      </c:lineChart>
      <c:dateAx>
        <c:axId val="318454120"/>
        <c:scaling>
          <c:orientation val="minMax"/>
        </c:scaling>
        <c:delete val="1"/>
        <c:axPos val="b"/>
        <c:numFmt formatCode="&quot;H&quot;yy" sourceLinked="1"/>
        <c:majorTickMark val="none"/>
        <c:minorTickMark val="none"/>
        <c:tickLblPos val="none"/>
        <c:crossAx val="318450304"/>
        <c:crosses val="autoZero"/>
        <c:auto val="1"/>
        <c:lblOffset val="100"/>
        <c:baseTimeUnit val="years"/>
      </c:dateAx>
      <c:valAx>
        <c:axId val="3184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54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893-4636-AEC0-0E06C0AF35E9}"/>
            </c:ext>
          </c:extLst>
        </c:ser>
        <c:dLbls>
          <c:showLegendKey val="0"/>
          <c:showVal val="0"/>
          <c:showCatName val="0"/>
          <c:showSerName val="0"/>
          <c:showPercent val="0"/>
          <c:showBubbleSize val="0"/>
        </c:dLbls>
        <c:gapWidth val="150"/>
        <c:axId val="318448184"/>
        <c:axId val="31845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93-4636-AEC0-0E06C0AF35E9}"/>
            </c:ext>
          </c:extLst>
        </c:ser>
        <c:dLbls>
          <c:showLegendKey val="0"/>
          <c:showVal val="0"/>
          <c:showCatName val="0"/>
          <c:showSerName val="0"/>
          <c:showPercent val="0"/>
          <c:showBubbleSize val="0"/>
        </c:dLbls>
        <c:marker val="1"/>
        <c:smooth val="0"/>
        <c:axId val="318448184"/>
        <c:axId val="318455392"/>
      </c:lineChart>
      <c:dateAx>
        <c:axId val="318448184"/>
        <c:scaling>
          <c:orientation val="minMax"/>
        </c:scaling>
        <c:delete val="1"/>
        <c:axPos val="b"/>
        <c:numFmt formatCode="&quot;H&quot;yy" sourceLinked="1"/>
        <c:majorTickMark val="none"/>
        <c:minorTickMark val="none"/>
        <c:tickLblPos val="none"/>
        <c:crossAx val="318455392"/>
        <c:crosses val="autoZero"/>
        <c:auto val="1"/>
        <c:lblOffset val="100"/>
        <c:baseTimeUnit val="years"/>
      </c:dateAx>
      <c:valAx>
        <c:axId val="31845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4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A3-4BD0-BE7D-FB820E2152E9}"/>
            </c:ext>
          </c:extLst>
        </c:ser>
        <c:dLbls>
          <c:showLegendKey val="0"/>
          <c:showVal val="0"/>
          <c:showCatName val="0"/>
          <c:showSerName val="0"/>
          <c:showPercent val="0"/>
          <c:showBubbleSize val="0"/>
        </c:dLbls>
        <c:gapWidth val="150"/>
        <c:axId val="320150176"/>
        <c:axId val="32015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A3-4BD0-BE7D-FB820E2152E9}"/>
            </c:ext>
          </c:extLst>
        </c:ser>
        <c:dLbls>
          <c:showLegendKey val="0"/>
          <c:showVal val="0"/>
          <c:showCatName val="0"/>
          <c:showSerName val="0"/>
          <c:showPercent val="0"/>
          <c:showBubbleSize val="0"/>
        </c:dLbls>
        <c:marker val="1"/>
        <c:smooth val="0"/>
        <c:axId val="320150176"/>
        <c:axId val="320153568"/>
      </c:lineChart>
      <c:dateAx>
        <c:axId val="320150176"/>
        <c:scaling>
          <c:orientation val="minMax"/>
        </c:scaling>
        <c:delete val="1"/>
        <c:axPos val="b"/>
        <c:numFmt formatCode="&quot;H&quot;yy" sourceLinked="1"/>
        <c:majorTickMark val="none"/>
        <c:minorTickMark val="none"/>
        <c:tickLblPos val="none"/>
        <c:crossAx val="320153568"/>
        <c:crosses val="autoZero"/>
        <c:auto val="1"/>
        <c:lblOffset val="100"/>
        <c:baseTimeUnit val="years"/>
      </c:dateAx>
      <c:valAx>
        <c:axId val="32015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15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B8D-405D-992A-75EF8ED59202}"/>
            </c:ext>
          </c:extLst>
        </c:ser>
        <c:dLbls>
          <c:showLegendKey val="0"/>
          <c:showVal val="0"/>
          <c:showCatName val="0"/>
          <c:showSerName val="0"/>
          <c:showPercent val="0"/>
          <c:showBubbleSize val="0"/>
        </c:dLbls>
        <c:gapWidth val="150"/>
        <c:axId val="320151448"/>
        <c:axId val="32015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B8D-405D-992A-75EF8ED59202}"/>
            </c:ext>
          </c:extLst>
        </c:ser>
        <c:dLbls>
          <c:showLegendKey val="0"/>
          <c:showVal val="0"/>
          <c:showCatName val="0"/>
          <c:showSerName val="0"/>
          <c:showPercent val="0"/>
          <c:showBubbleSize val="0"/>
        </c:dLbls>
        <c:marker val="1"/>
        <c:smooth val="0"/>
        <c:axId val="320151448"/>
        <c:axId val="320152720"/>
      </c:lineChart>
      <c:dateAx>
        <c:axId val="320151448"/>
        <c:scaling>
          <c:orientation val="minMax"/>
        </c:scaling>
        <c:delete val="1"/>
        <c:axPos val="b"/>
        <c:numFmt formatCode="&quot;H&quot;yy" sourceLinked="1"/>
        <c:majorTickMark val="none"/>
        <c:minorTickMark val="none"/>
        <c:tickLblPos val="none"/>
        <c:crossAx val="320152720"/>
        <c:crosses val="autoZero"/>
        <c:auto val="1"/>
        <c:lblOffset val="100"/>
        <c:baseTimeUnit val="years"/>
      </c:dateAx>
      <c:valAx>
        <c:axId val="32015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15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1665.64</c:v>
                </c:pt>
                <c:pt idx="1">
                  <c:v>1268.1600000000001</c:v>
                </c:pt>
                <c:pt idx="2">
                  <c:v>177.17</c:v>
                </c:pt>
                <c:pt idx="3">
                  <c:v>175.38</c:v>
                </c:pt>
                <c:pt idx="4">
                  <c:v>174.85</c:v>
                </c:pt>
              </c:numCache>
            </c:numRef>
          </c:val>
          <c:extLst xmlns:c16r2="http://schemas.microsoft.com/office/drawing/2015/06/chart">
            <c:ext xmlns:c16="http://schemas.microsoft.com/office/drawing/2014/chart" uri="{C3380CC4-5D6E-409C-BE32-E72D297353CC}">
              <c16:uniqueId val="{00000000-785B-4C13-8023-BA683F087438}"/>
            </c:ext>
          </c:extLst>
        </c:ser>
        <c:dLbls>
          <c:showLegendKey val="0"/>
          <c:showVal val="0"/>
          <c:showCatName val="0"/>
          <c:showSerName val="0"/>
          <c:showPercent val="0"/>
          <c:showBubbleSize val="0"/>
        </c:dLbls>
        <c:gapWidth val="150"/>
        <c:axId val="320153992"/>
        <c:axId val="32015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1051.43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785B-4C13-8023-BA683F087438}"/>
            </c:ext>
          </c:extLst>
        </c:ser>
        <c:dLbls>
          <c:showLegendKey val="0"/>
          <c:showVal val="0"/>
          <c:showCatName val="0"/>
          <c:showSerName val="0"/>
          <c:showPercent val="0"/>
          <c:showBubbleSize val="0"/>
        </c:dLbls>
        <c:marker val="1"/>
        <c:smooth val="0"/>
        <c:axId val="320153992"/>
        <c:axId val="320154416"/>
      </c:lineChart>
      <c:dateAx>
        <c:axId val="320153992"/>
        <c:scaling>
          <c:orientation val="minMax"/>
        </c:scaling>
        <c:delete val="1"/>
        <c:axPos val="b"/>
        <c:numFmt formatCode="&quot;H&quot;yy" sourceLinked="1"/>
        <c:majorTickMark val="none"/>
        <c:minorTickMark val="none"/>
        <c:tickLblPos val="none"/>
        <c:crossAx val="320154416"/>
        <c:crosses val="autoZero"/>
        <c:auto val="1"/>
        <c:lblOffset val="100"/>
        <c:baseTimeUnit val="years"/>
      </c:dateAx>
      <c:valAx>
        <c:axId val="32015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15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24.56</c:v>
                </c:pt>
                <c:pt idx="1">
                  <c:v>40.49</c:v>
                </c:pt>
                <c:pt idx="2">
                  <c:v>39.46</c:v>
                </c:pt>
                <c:pt idx="3">
                  <c:v>46.92</c:v>
                </c:pt>
                <c:pt idx="4">
                  <c:v>48.09</c:v>
                </c:pt>
              </c:numCache>
            </c:numRef>
          </c:val>
          <c:extLst xmlns:c16r2="http://schemas.microsoft.com/office/drawing/2015/06/chart">
            <c:ext xmlns:c16="http://schemas.microsoft.com/office/drawing/2014/chart" uri="{C3380CC4-5D6E-409C-BE32-E72D297353CC}">
              <c16:uniqueId val="{00000000-6996-4D33-8EB1-174B01D46BCD}"/>
            </c:ext>
          </c:extLst>
        </c:ser>
        <c:dLbls>
          <c:showLegendKey val="0"/>
          <c:showVal val="0"/>
          <c:showCatName val="0"/>
          <c:showSerName val="0"/>
          <c:showPercent val="0"/>
          <c:showBubbleSize val="0"/>
        </c:dLbls>
        <c:gapWidth val="150"/>
        <c:axId val="320156112"/>
        <c:axId val="32015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40.06</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6996-4D33-8EB1-174B01D46BCD}"/>
            </c:ext>
          </c:extLst>
        </c:ser>
        <c:dLbls>
          <c:showLegendKey val="0"/>
          <c:showVal val="0"/>
          <c:showCatName val="0"/>
          <c:showSerName val="0"/>
          <c:showPercent val="0"/>
          <c:showBubbleSize val="0"/>
        </c:dLbls>
        <c:marker val="1"/>
        <c:smooth val="0"/>
        <c:axId val="320156112"/>
        <c:axId val="320156960"/>
      </c:lineChart>
      <c:dateAx>
        <c:axId val="320156112"/>
        <c:scaling>
          <c:orientation val="minMax"/>
        </c:scaling>
        <c:delete val="1"/>
        <c:axPos val="b"/>
        <c:numFmt formatCode="&quot;H&quot;yy" sourceLinked="1"/>
        <c:majorTickMark val="none"/>
        <c:minorTickMark val="none"/>
        <c:tickLblPos val="none"/>
        <c:crossAx val="320156960"/>
        <c:crosses val="autoZero"/>
        <c:auto val="1"/>
        <c:lblOffset val="100"/>
        <c:baseTimeUnit val="years"/>
      </c:dateAx>
      <c:valAx>
        <c:axId val="32015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15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3014.47</c:v>
                </c:pt>
                <c:pt idx="1">
                  <c:v>1714.69</c:v>
                </c:pt>
                <c:pt idx="2">
                  <c:v>1856.61</c:v>
                </c:pt>
                <c:pt idx="3">
                  <c:v>1373.21</c:v>
                </c:pt>
                <c:pt idx="4">
                  <c:v>1452.57</c:v>
                </c:pt>
              </c:numCache>
            </c:numRef>
          </c:val>
          <c:extLst xmlns:c16r2="http://schemas.microsoft.com/office/drawing/2015/06/chart">
            <c:ext xmlns:c16="http://schemas.microsoft.com/office/drawing/2014/chart" uri="{C3380CC4-5D6E-409C-BE32-E72D297353CC}">
              <c16:uniqueId val="{00000000-86A3-49F1-AE3C-C20C2AF6B07B}"/>
            </c:ext>
          </c:extLst>
        </c:ser>
        <c:dLbls>
          <c:showLegendKey val="0"/>
          <c:showVal val="0"/>
          <c:showCatName val="0"/>
          <c:showSerName val="0"/>
          <c:showPercent val="0"/>
          <c:showBubbleSize val="0"/>
        </c:dLbls>
        <c:gapWidth val="150"/>
        <c:axId val="320156536"/>
        <c:axId val="320149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355.22</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86A3-49F1-AE3C-C20C2AF6B07B}"/>
            </c:ext>
          </c:extLst>
        </c:ser>
        <c:dLbls>
          <c:showLegendKey val="0"/>
          <c:showVal val="0"/>
          <c:showCatName val="0"/>
          <c:showSerName val="0"/>
          <c:showPercent val="0"/>
          <c:showBubbleSize val="0"/>
        </c:dLbls>
        <c:marker val="1"/>
        <c:smooth val="0"/>
        <c:axId val="320156536"/>
        <c:axId val="320149752"/>
      </c:lineChart>
      <c:dateAx>
        <c:axId val="320156536"/>
        <c:scaling>
          <c:orientation val="minMax"/>
        </c:scaling>
        <c:delete val="1"/>
        <c:axPos val="b"/>
        <c:numFmt formatCode="&quot;H&quot;yy" sourceLinked="1"/>
        <c:majorTickMark val="none"/>
        <c:minorTickMark val="none"/>
        <c:tickLblPos val="none"/>
        <c:crossAx val="320149752"/>
        <c:crosses val="autoZero"/>
        <c:auto val="1"/>
        <c:lblOffset val="100"/>
        <c:baseTimeUnit val="years"/>
      </c:dateAx>
      <c:valAx>
        <c:axId val="32014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156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66"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金山町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1998</v>
      </c>
      <c r="AM8" s="69"/>
      <c r="AN8" s="69"/>
      <c r="AO8" s="69"/>
      <c r="AP8" s="69"/>
      <c r="AQ8" s="69"/>
      <c r="AR8" s="69"/>
      <c r="AS8" s="69"/>
      <c r="AT8" s="68">
        <f>データ!T6</f>
        <v>293.92</v>
      </c>
      <c r="AU8" s="68"/>
      <c r="AV8" s="68"/>
      <c r="AW8" s="68"/>
      <c r="AX8" s="68"/>
      <c r="AY8" s="68"/>
      <c r="AZ8" s="68"/>
      <c r="BA8" s="68"/>
      <c r="BB8" s="68">
        <f>データ!U6</f>
        <v>6.8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1.78</v>
      </c>
      <c r="Q10" s="68"/>
      <c r="R10" s="68"/>
      <c r="S10" s="68"/>
      <c r="T10" s="68"/>
      <c r="U10" s="68"/>
      <c r="V10" s="68"/>
      <c r="W10" s="68">
        <f>データ!Q6</f>
        <v>98</v>
      </c>
      <c r="X10" s="68"/>
      <c r="Y10" s="68"/>
      <c r="Z10" s="68"/>
      <c r="AA10" s="68"/>
      <c r="AB10" s="68"/>
      <c r="AC10" s="68"/>
      <c r="AD10" s="69">
        <f>データ!R6</f>
        <v>4950</v>
      </c>
      <c r="AE10" s="69"/>
      <c r="AF10" s="69"/>
      <c r="AG10" s="69"/>
      <c r="AH10" s="69"/>
      <c r="AI10" s="69"/>
      <c r="AJ10" s="69"/>
      <c r="AK10" s="2"/>
      <c r="AL10" s="69">
        <f>データ!V6</f>
        <v>35</v>
      </c>
      <c r="AM10" s="69"/>
      <c r="AN10" s="69"/>
      <c r="AO10" s="69"/>
      <c r="AP10" s="69"/>
      <c r="AQ10" s="69"/>
      <c r="AR10" s="69"/>
      <c r="AS10" s="69"/>
      <c r="AT10" s="68">
        <f>データ!W6</f>
        <v>0.03</v>
      </c>
      <c r="AU10" s="68"/>
      <c r="AV10" s="68"/>
      <c r="AW10" s="68"/>
      <c r="AX10" s="68"/>
      <c r="AY10" s="68"/>
      <c r="AZ10" s="68"/>
      <c r="BA10" s="68"/>
      <c r="BB10" s="68">
        <f>データ!X6</f>
        <v>1166.67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RWkxPaBAHrwf/ivEPkikpE9ydt4xJJ+C1b6+8IBzzmwcoPOVW7DiFih126vo6LrdeIVuFcMlmf3L0oJoh3nTIA==" saltValue="bUzpL57OrC3mt2p0lWdAI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74454</v>
      </c>
      <c r="D6" s="33">
        <f t="shared" si="3"/>
        <v>47</v>
      </c>
      <c r="E6" s="33">
        <f t="shared" si="3"/>
        <v>17</v>
      </c>
      <c r="F6" s="33">
        <f t="shared" si="3"/>
        <v>5</v>
      </c>
      <c r="G6" s="33">
        <f t="shared" si="3"/>
        <v>0</v>
      </c>
      <c r="H6" s="33" t="str">
        <f t="shared" si="3"/>
        <v>福島県　金山町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1.78</v>
      </c>
      <c r="Q6" s="34">
        <f t="shared" si="3"/>
        <v>98</v>
      </c>
      <c r="R6" s="34">
        <f t="shared" si="3"/>
        <v>4950</v>
      </c>
      <c r="S6" s="34">
        <f t="shared" si="3"/>
        <v>1998</v>
      </c>
      <c r="T6" s="34">
        <f t="shared" si="3"/>
        <v>293.92</v>
      </c>
      <c r="U6" s="34">
        <f t="shared" si="3"/>
        <v>6.8</v>
      </c>
      <c r="V6" s="34">
        <f t="shared" si="3"/>
        <v>35</v>
      </c>
      <c r="W6" s="34">
        <f t="shared" si="3"/>
        <v>0.03</v>
      </c>
      <c r="X6" s="34">
        <f t="shared" si="3"/>
        <v>1166.67</v>
      </c>
      <c r="Y6" s="35">
        <f>IF(Y7="",NA(),Y7)</f>
        <v>85.49</v>
      </c>
      <c r="Z6" s="35">
        <f t="shared" ref="Z6:AH6" si="4">IF(Z7="",NA(),Z7)</f>
        <v>82.31</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1665.64</v>
      </c>
      <c r="BG6" s="35">
        <f t="shared" ref="BG6:BO6" si="7">IF(BG7="",NA(),BG7)</f>
        <v>1268.1600000000001</v>
      </c>
      <c r="BH6" s="35">
        <f t="shared" si="7"/>
        <v>177.17</v>
      </c>
      <c r="BI6" s="35">
        <f t="shared" si="7"/>
        <v>175.38</v>
      </c>
      <c r="BJ6" s="35">
        <f t="shared" si="7"/>
        <v>174.85</v>
      </c>
      <c r="BK6" s="35">
        <f t="shared" si="7"/>
        <v>979.89</v>
      </c>
      <c r="BL6" s="35">
        <f t="shared" si="7"/>
        <v>1051.43</v>
      </c>
      <c r="BM6" s="35">
        <f t="shared" si="7"/>
        <v>855.8</v>
      </c>
      <c r="BN6" s="35">
        <f t="shared" si="7"/>
        <v>789.46</v>
      </c>
      <c r="BO6" s="35">
        <f t="shared" si="7"/>
        <v>826.83</v>
      </c>
      <c r="BP6" s="34" t="str">
        <f>IF(BP7="","",IF(BP7="-","【-】","【"&amp;SUBSTITUTE(TEXT(BP7,"#,##0.00"),"-","△")&amp;"】"))</f>
        <v>【765.47】</v>
      </c>
      <c r="BQ6" s="35">
        <f>IF(BQ7="",NA(),BQ7)</f>
        <v>24.56</v>
      </c>
      <c r="BR6" s="35">
        <f t="shared" ref="BR6:BZ6" si="8">IF(BR7="",NA(),BR7)</f>
        <v>40.49</v>
      </c>
      <c r="BS6" s="35">
        <f t="shared" si="8"/>
        <v>39.46</v>
      </c>
      <c r="BT6" s="35">
        <f t="shared" si="8"/>
        <v>46.92</v>
      </c>
      <c r="BU6" s="35">
        <f t="shared" si="8"/>
        <v>48.09</v>
      </c>
      <c r="BV6" s="35">
        <f t="shared" si="8"/>
        <v>41.34</v>
      </c>
      <c r="BW6" s="35">
        <f t="shared" si="8"/>
        <v>40.06</v>
      </c>
      <c r="BX6" s="35">
        <f t="shared" si="8"/>
        <v>59.8</v>
      </c>
      <c r="BY6" s="35">
        <f t="shared" si="8"/>
        <v>57.77</v>
      </c>
      <c r="BZ6" s="35">
        <f t="shared" si="8"/>
        <v>57.31</v>
      </c>
      <c r="CA6" s="34" t="str">
        <f>IF(CA7="","",IF(CA7="-","【-】","【"&amp;SUBSTITUTE(TEXT(CA7,"#,##0.00"),"-","△")&amp;"】"))</f>
        <v>【59.59】</v>
      </c>
      <c r="CB6" s="35">
        <f>IF(CB7="",NA(),CB7)</f>
        <v>3014.47</v>
      </c>
      <c r="CC6" s="35">
        <f t="shared" ref="CC6:CK6" si="9">IF(CC7="",NA(),CC7)</f>
        <v>1714.69</v>
      </c>
      <c r="CD6" s="35">
        <f t="shared" si="9"/>
        <v>1856.61</v>
      </c>
      <c r="CE6" s="35">
        <f t="shared" si="9"/>
        <v>1373.21</v>
      </c>
      <c r="CF6" s="35">
        <f t="shared" si="9"/>
        <v>1452.57</v>
      </c>
      <c r="CG6" s="35">
        <f t="shared" si="9"/>
        <v>357.49</v>
      </c>
      <c r="CH6" s="35">
        <f t="shared" si="9"/>
        <v>355.22</v>
      </c>
      <c r="CI6" s="35">
        <f t="shared" si="9"/>
        <v>263.76</v>
      </c>
      <c r="CJ6" s="35">
        <f t="shared" si="9"/>
        <v>274.35000000000002</v>
      </c>
      <c r="CK6" s="35">
        <f t="shared" si="9"/>
        <v>273.52</v>
      </c>
      <c r="CL6" s="34" t="str">
        <f>IF(CL7="","",IF(CL7="-","【-】","【"&amp;SUBSTITUTE(TEXT(CL7,"#,##0.00"),"-","△")&amp;"】"))</f>
        <v>【257.86】</v>
      </c>
      <c r="CM6" s="35" t="str">
        <f>IF(CM7="",NA(),CM7)</f>
        <v>-</v>
      </c>
      <c r="CN6" s="35">
        <f t="shared" ref="CN6:CV6" si="10">IF(CN7="",NA(),CN7)</f>
        <v>100</v>
      </c>
      <c r="CO6" s="35">
        <f t="shared" si="10"/>
        <v>100</v>
      </c>
      <c r="CP6" s="35">
        <f t="shared" si="10"/>
        <v>25</v>
      </c>
      <c r="CQ6" s="35">
        <f t="shared" si="10"/>
        <v>25</v>
      </c>
      <c r="CR6" s="35">
        <f t="shared" si="10"/>
        <v>44.69</v>
      </c>
      <c r="CS6" s="35">
        <f t="shared" si="10"/>
        <v>42.84</v>
      </c>
      <c r="CT6" s="35">
        <f t="shared" si="10"/>
        <v>51.75</v>
      </c>
      <c r="CU6" s="35">
        <f t="shared" si="10"/>
        <v>50.68</v>
      </c>
      <c r="CV6" s="35">
        <f t="shared" si="10"/>
        <v>50.14</v>
      </c>
      <c r="CW6" s="34" t="str">
        <f>IF(CW7="","",IF(CW7="-","【-】","【"&amp;SUBSTITUTE(TEXT(CW7,"#,##0.00"),"-","△")&amp;"】"))</f>
        <v>【51.30】</v>
      </c>
      <c r="CX6" s="35">
        <f>IF(CX7="",NA(),CX7)</f>
        <v>90.91</v>
      </c>
      <c r="CY6" s="35">
        <f t="shared" ref="CY6:DG6" si="11">IF(CY7="",NA(),CY7)</f>
        <v>91.43</v>
      </c>
      <c r="CZ6" s="35">
        <f t="shared" si="11"/>
        <v>100</v>
      </c>
      <c r="DA6" s="35">
        <f t="shared" si="11"/>
        <v>100</v>
      </c>
      <c r="DB6" s="35">
        <f t="shared" si="11"/>
        <v>100</v>
      </c>
      <c r="DC6" s="35">
        <f t="shared" si="11"/>
        <v>69.67</v>
      </c>
      <c r="DD6" s="35">
        <f t="shared" si="11"/>
        <v>66.3</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0.03</v>
      </c>
      <c r="EL6" s="35">
        <f t="shared" si="14"/>
        <v>0.01</v>
      </c>
      <c r="EM6" s="35">
        <f t="shared" si="14"/>
        <v>0.01</v>
      </c>
      <c r="EN6" s="35">
        <f t="shared" si="14"/>
        <v>0.02</v>
      </c>
      <c r="EO6" s="34" t="str">
        <f>IF(EO7="","",IF(EO7="-","【-】","【"&amp;SUBSTITUTE(TEXT(EO7,"#,##0.00"),"-","△")&amp;"】"))</f>
        <v>【0.02】</v>
      </c>
    </row>
    <row r="7" spans="1:145" s="36" customFormat="1" x14ac:dyDescent="0.15">
      <c r="A7" s="28"/>
      <c r="B7" s="37">
        <v>2019</v>
      </c>
      <c r="C7" s="37">
        <v>74454</v>
      </c>
      <c r="D7" s="37">
        <v>47</v>
      </c>
      <c r="E7" s="37">
        <v>17</v>
      </c>
      <c r="F7" s="37">
        <v>5</v>
      </c>
      <c r="G7" s="37">
        <v>0</v>
      </c>
      <c r="H7" s="37" t="s">
        <v>98</v>
      </c>
      <c r="I7" s="37" t="s">
        <v>99</v>
      </c>
      <c r="J7" s="37" t="s">
        <v>100</v>
      </c>
      <c r="K7" s="37" t="s">
        <v>101</v>
      </c>
      <c r="L7" s="37" t="s">
        <v>102</v>
      </c>
      <c r="M7" s="37" t="s">
        <v>103</v>
      </c>
      <c r="N7" s="38" t="s">
        <v>104</v>
      </c>
      <c r="O7" s="38" t="s">
        <v>105</v>
      </c>
      <c r="P7" s="38">
        <v>1.78</v>
      </c>
      <c r="Q7" s="38">
        <v>98</v>
      </c>
      <c r="R7" s="38">
        <v>4950</v>
      </c>
      <c r="S7" s="38">
        <v>1998</v>
      </c>
      <c r="T7" s="38">
        <v>293.92</v>
      </c>
      <c r="U7" s="38">
        <v>6.8</v>
      </c>
      <c r="V7" s="38">
        <v>35</v>
      </c>
      <c r="W7" s="38">
        <v>0.03</v>
      </c>
      <c r="X7" s="38">
        <v>1166.67</v>
      </c>
      <c r="Y7" s="38">
        <v>85.49</v>
      </c>
      <c r="Z7" s="38">
        <v>82.31</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1665.64</v>
      </c>
      <c r="BG7" s="38">
        <v>1268.1600000000001</v>
      </c>
      <c r="BH7" s="38">
        <v>177.17</v>
      </c>
      <c r="BI7" s="38">
        <v>175.38</v>
      </c>
      <c r="BJ7" s="38">
        <v>174.85</v>
      </c>
      <c r="BK7" s="38">
        <v>979.89</v>
      </c>
      <c r="BL7" s="38">
        <v>1051.43</v>
      </c>
      <c r="BM7" s="38">
        <v>855.8</v>
      </c>
      <c r="BN7" s="38">
        <v>789.46</v>
      </c>
      <c r="BO7" s="38">
        <v>826.83</v>
      </c>
      <c r="BP7" s="38">
        <v>765.47</v>
      </c>
      <c r="BQ7" s="38">
        <v>24.56</v>
      </c>
      <c r="BR7" s="38">
        <v>40.49</v>
      </c>
      <c r="BS7" s="38">
        <v>39.46</v>
      </c>
      <c r="BT7" s="38">
        <v>46.92</v>
      </c>
      <c r="BU7" s="38">
        <v>48.09</v>
      </c>
      <c r="BV7" s="38">
        <v>41.34</v>
      </c>
      <c r="BW7" s="38">
        <v>40.06</v>
      </c>
      <c r="BX7" s="38">
        <v>59.8</v>
      </c>
      <c r="BY7" s="38">
        <v>57.77</v>
      </c>
      <c r="BZ7" s="38">
        <v>57.31</v>
      </c>
      <c r="CA7" s="38">
        <v>59.59</v>
      </c>
      <c r="CB7" s="38">
        <v>3014.47</v>
      </c>
      <c r="CC7" s="38">
        <v>1714.69</v>
      </c>
      <c r="CD7" s="38">
        <v>1856.61</v>
      </c>
      <c r="CE7" s="38">
        <v>1373.21</v>
      </c>
      <c r="CF7" s="38">
        <v>1452.57</v>
      </c>
      <c r="CG7" s="38">
        <v>357.49</v>
      </c>
      <c r="CH7" s="38">
        <v>355.22</v>
      </c>
      <c r="CI7" s="38">
        <v>263.76</v>
      </c>
      <c r="CJ7" s="38">
        <v>274.35000000000002</v>
      </c>
      <c r="CK7" s="38">
        <v>273.52</v>
      </c>
      <c r="CL7" s="38">
        <v>257.86</v>
      </c>
      <c r="CM7" s="38" t="s">
        <v>104</v>
      </c>
      <c r="CN7" s="38">
        <v>100</v>
      </c>
      <c r="CO7" s="38">
        <v>100</v>
      </c>
      <c r="CP7" s="38">
        <v>25</v>
      </c>
      <c r="CQ7" s="38">
        <v>25</v>
      </c>
      <c r="CR7" s="38">
        <v>44.69</v>
      </c>
      <c r="CS7" s="38">
        <v>42.84</v>
      </c>
      <c r="CT7" s="38">
        <v>51.75</v>
      </c>
      <c r="CU7" s="38">
        <v>50.68</v>
      </c>
      <c r="CV7" s="38">
        <v>50.14</v>
      </c>
      <c r="CW7" s="38">
        <v>51.3</v>
      </c>
      <c r="CX7" s="38">
        <v>90.91</v>
      </c>
      <c r="CY7" s="38">
        <v>91.43</v>
      </c>
      <c r="CZ7" s="38">
        <v>100</v>
      </c>
      <c r="DA7" s="38">
        <v>100</v>
      </c>
      <c r="DB7" s="38">
        <v>100</v>
      </c>
      <c r="DC7" s="38">
        <v>69.67</v>
      </c>
      <c r="DD7" s="38">
        <v>66.3</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0.03</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