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74\Desktop\【経営比較分析表】2019_074225_47_1718\"/>
    </mc:Choice>
  </mc:AlternateContent>
  <workbookProtection workbookAlgorithmName="SHA-512" workbookHashValue="lB9ECb1raPruX+AU7a+i4NP6Vc0we6uSCLjgjseXFlWp4GTp1O9wEomF8RnFWaknZtqwu68xR5K/76kOKj12qg==" workbookSaltValue="7GrCfBIS6yYhwK1BCX6X8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<sst xmlns="http://schemas.openxmlformats.org/spreadsheetml/2006/main" count="236" uniqueCount="118">
  <si>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</si>
  <si>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</si>
  <si>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</si>
  <si>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</si>
  <si>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</si>
  <si>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</si>
  <si>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</si>
  <si>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</si>
  <si>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</si>
  <si>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</si>
  <si>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</si>
  <si>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</si>
  <si>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</si>
  <si>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</si>
  <si>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</si>
  <si>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</si>
  <si>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</si>
  <si>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</si>
  <si>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</si>
  <si>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</si>
  <si>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</si>
  <si>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</si>
  <si>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</si>
  <si>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</si>
  <si>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</si>
  <si>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</si>
  <si>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</si>
  <si>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</si>
  <si>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</si>
  <si>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</si>
  <si>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</si>
  <si>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</si>
  <si>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</si>
  <si>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</si>
  <si>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</si>
  <si>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</si>
  <si>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</si>
  <si>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</si>
  <si>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</si>
  <si>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</si>
  <si>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</si>
  <si>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</si>
  <si>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</si>
  <si>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</si>
  <si>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</si>
  <si>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</si>
  <si>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</si>
  <si>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</si>
  <si>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</si>
  <si>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</si>
  <si>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</si>
  <si>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</si>
  <si>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</si>
  <si>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</si>
  <si>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</si>
  <si>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</si>
  <si>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</si>
  <si>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</si>
  <si>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</si>
  <si>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</si>
  <si>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</si>
  <si>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</si>
  <si>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</si>
  <si>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</si>
  <si>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</si>
  <si>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</si>
  <si>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</si>
  <si>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</si>
  <si>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</si>
  <si>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</si>
  <si>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</si>
  <si>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</si>
  <si>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</si>
  <si>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</si>
  <si>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</si>
  <si>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</si>
  <si>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</si>
  <si>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</si>
  <si>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</si>
  <si>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</si>
  <si>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</si>
  <si>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</si>
  <si>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</si>
  <si>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</si>
  <si>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</si>
  <si>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</si>
  <si>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</si>
  <si>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</si>
  <si>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</si>
  <si>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</si>
  <si>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</si>
  <si>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</si>
  <si>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</si>
  <si>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</si>
  <si>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</si>
  <si>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</si>
  <si>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</si>
  <si>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</si>
  <si>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</si>
  <si>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</si>
  <si>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</si>
  <si>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</si>
  <si>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</si>
  <si>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</si>
  <si>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</si>
  <si>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</si>
  <si>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</si>
  <si>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</si>
  <si>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</si>
  <si>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</si>
  <si>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</si>
  <si>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</si>
  <si>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</si>
  <si>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</si>
  <si>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</si>
  <si>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当該年度の更新した管渠延長はないが、建物や電気設備の老朽化が進み改築・更新が必要になることが予想されるため計画的な維持管理が必要である。</t>
    <rPh sb="18" eb="20">
      <t>タテモノ</t>
    </rPh>
    <rPh sb="21" eb="23">
      <t>デンキ</t>
    </rPh>
    <rPh sb="23" eb="25">
      <t>セツビ</t>
    </rPh>
    <rPh sb="35" eb="37">
      <t>コウシン</t>
    </rPh>
    <rPh sb="46" eb="48">
      <t>ヨソウ</t>
    </rPh>
    <rPh sb="53" eb="56">
      <t>ケイカクテキ</t>
    </rPh>
    <rPh sb="57" eb="59">
      <t>イジ</t>
    </rPh>
    <rPh sb="59" eb="61">
      <t>カンリ</t>
    </rPh>
    <rPh sb="62" eb="64">
      <t>ヒツヨウ</t>
    </rPh>
    <phoneticPr fontId="4"/>
  </si>
  <si>
    <t>経営の効率性は年々回復傾向にあるが、供用開始から15年以上経過し老朽化が進み今後設備更新費の増加が予想される。一方で人口減少により収益的収支比率の低下が予想されるため、適切な施設規模に応じた経営改善を図っていく必要がある。</t>
    <rPh sb="18" eb="20">
      <t>キョウヨウ</t>
    </rPh>
    <rPh sb="20" eb="22">
      <t>カイシ</t>
    </rPh>
    <rPh sb="26" eb="27">
      <t>ネン</t>
    </rPh>
    <rPh sb="27" eb="29">
      <t>イジョウ</t>
    </rPh>
    <rPh sb="29" eb="31">
      <t>ケイカ</t>
    </rPh>
    <rPh sb="36" eb="37">
      <t>スス</t>
    </rPh>
    <rPh sb="38" eb="40">
      <t>コンゴ</t>
    </rPh>
    <rPh sb="44" eb="45">
      <t>ヒ</t>
    </rPh>
    <rPh sb="49" eb="51">
      <t>ヨソウ</t>
    </rPh>
    <rPh sb="55" eb="57">
      <t>イッポウ</t>
    </rPh>
    <rPh sb="58" eb="60">
      <t>ジンコウ</t>
    </rPh>
    <rPh sb="60" eb="62">
      <t>ゲンショウ</t>
    </rPh>
    <rPh sb="73" eb="75">
      <t>テイカ</t>
    </rPh>
    <phoneticPr fontId="4"/>
  </si>
  <si>
    <t>健全性については、収益的収支比率は46％、経費回収率が94%程度であり、使用料以外の収入に依存しいる傾向にある。効率性については汚水処理原価が近年減少傾向にあることから回復している現状にある。</t>
    <rPh sb="50" eb="52">
      <t>ケイコウ</t>
    </rPh>
    <rPh sb="71" eb="73">
      <t>キンネン</t>
    </rPh>
    <rPh sb="84" eb="86">
      <t>カイフク</t>
    </rPh>
    <rPh sb="90" eb="92">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</si>
</sst>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E3-4BAB-BC43-A8FE5CDCCA2C}"/>
            </c:ext>
          </c:extLst>
        </c:ser>
        <c:dLbls>
          <c:showLegendKey val="0"/>
          <c:showVal val="0"/>
          <c:showCatName val="0"/>
          <c:showSerName val="0"/>
          <c:showPercent val="0"/>
          <c:showBubbleSize val="0"/>
        </c:dLbls>
        <c:gapWidth val="150"/>
        <c:axId val="374729816"/>
        <c:axId val="37472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DFE3-4BAB-BC43-A8FE5CDCCA2C}"/>
            </c:ext>
          </c:extLst>
        </c:ser>
        <c:dLbls>
          <c:showLegendKey val="0"/>
          <c:showVal val="0"/>
          <c:showCatName val="0"/>
          <c:showSerName val="0"/>
          <c:showPercent val="0"/>
          <c:showBubbleSize val="0"/>
        </c:dLbls>
        <c:marker val="1"/>
        <c:smooth val="0"/>
        <c:axId val="374729816"/>
        <c:axId val="374728640"/>
      </c:lineChart>
      <c:dateAx>
        <c:axId val="374729816"/>
        <c:scaling>
          <c:orientation val="minMax"/>
        </c:scaling>
        <c:delete val="1"/>
        <c:axPos val="b"/>
        <c:numFmt formatCode="&quot;H&quot;yy" sourceLinked="1"/>
        <c:majorTickMark val="none"/>
        <c:minorTickMark val="none"/>
        <c:tickLblPos val="none"/>
        <c:crossAx val="374728640"/>
        <c:crosses val="autoZero"/>
        <c:auto val="1"/>
        <c:lblOffset val="100"/>
        <c:baseTimeUnit val="years"/>
      </c:dateAx>
      <c:valAx>
        <c:axId val="3747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72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47.53</c:v>
                </c:pt>
                <c:pt idx="1">
                  <c:v>46.86</c:v>
                </c:pt>
                <c:pt idx="2">
                  <c:v>49.1</c:v>
                </c:pt>
                <c:pt idx="3">
                  <c:v>46.86</c:v>
                </c:pt>
                <c:pt idx="4">
                  <c:v>47.09</c:v>
                </c:pt>
              </c:numCache>
            </c:numRef>
          </c:val>
          <c:extLst xmlns:c16r2="http://schemas.microsoft.com/office/drawing/2015/06/chart">
            <c:ext xmlns:c16="http://schemas.microsoft.com/office/drawing/2014/chart" uri="{C3380CC4-5D6E-409C-BE32-E72D297353CC}">
              <c16:uniqueId val="{00000000-4541-4EF6-957E-50EF1C84B49A}"/>
            </c:ext>
          </c:extLst>
        </c:ser>
        <c:dLbls>
          <c:showLegendKey val="0"/>
          <c:showVal val="0"/>
          <c:showCatName val="0"/>
          <c:showSerName val="0"/>
          <c:showPercent val="0"/>
          <c:showBubbleSize val="0"/>
        </c:dLbls>
        <c:gapWidth val="150"/>
        <c:axId val="442887120"/>
        <c:axId val="44288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4541-4EF6-957E-50EF1C84B49A}"/>
            </c:ext>
          </c:extLst>
        </c:ser>
        <c:dLbls>
          <c:showLegendKey val="0"/>
          <c:showVal val="0"/>
          <c:showCatName val="0"/>
          <c:showSerName val="0"/>
          <c:showPercent val="0"/>
          <c:showBubbleSize val="0"/>
        </c:dLbls>
        <c:marker val="1"/>
        <c:smooth val="0"/>
        <c:axId val="442887120"/>
        <c:axId val="442885944"/>
      </c:lineChart>
      <c:dateAx>
        <c:axId val="442887120"/>
        <c:scaling>
          <c:orientation val="minMax"/>
        </c:scaling>
        <c:delete val="1"/>
        <c:axPos val="b"/>
        <c:numFmt formatCode="&quot;H&quot;yy" sourceLinked="1"/>
        <c:majorTickMark val="none"/>
        <c:minorTickMark val="none"/>
        <c:tickLblPos val="none"/>
        <c:crossAx val="442885944"/>
        <c:crosses val="autoZero"/>
        <c:auto val="1"/>
        <c:lblOffset val="100"/>
        <c:baseTimeUnit val="years"/>
      </c:dateAx>
      <c:valAx>
        <c:axId val="44288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8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66.09</c:v>
                </c:pt>
                <c:pt idx="1">
                  <c:v>74.87</c:v>
                </c:pt>
                <c:pt idx="2">
                  <c:v>74.98</c:v>
                </c:pt>
                <c:pt idx="3">
                  <c:v>75.36</c:v>
                </c:pt>
                <c:pt idx="4">
                  <c:v>88.5</c:v>
                </c:pt>
              </c:numCache>
            </c:numRef>
          </c:val>
          <c:extLst xmlns:c16r2="http://schemas.microsoft.com/office/drawing/2015/06/chart">
            <c:ext xmlns:c16="http://schemas.microsoft.com/office/drawing/2014/chart" uri="{C3380CC4-5D6E-409C-BE32-E72D297353CC}">
              <c16:uniqueId val="{00000000-3381-40BA-947E-6B03EDD9130A}"/>
            </c:ext>
          </c:extLst>
        </c:ser>
        <c:dLbls>
          <c:showLegendKey val="0"/>
          <c:showVal val="0"/>
          <c:showCatName val="0"/>
          <c:showSerName val="0"/>
          <c:showPercent val="0"/>
          <c:showBubbleSize val="0"/>
        </c:dLbls>
        <c:gapWidth val="150"/>
        <c:axId val="442886728"/>
        <c:axId val="44288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3381-40BA-947E-6B03EDD9130A}"/>
            </c:ext>
          </c:extLst>
        </c:ser>
        <c:dLbls>
          <c:showLegendKey val="0"/>
          <c:showVal val="0"/>
          <c:showCatName val="0"/>
          <c:showSerName val="0"/>
          <c:showPercent val="0"/>
          <c:showBubbleSize val="0"/>
        </c:dLbls>
        <c:marker val="1"/>
        <c:smooth val="0"/>
        <c:axId val="442886728"/>
        <c:axId val="442880064"/>
      </c:lineChart>
      <c:dateAx>
        <c:axId val="442886728"/>
        <c:scaling>
          <c:orientation val="minMax"/>
        </c:scaling>
        <c:delete val="1"/>
        <c:axPos val="b"/>
        <c:numFmt formatCode="&quot;H&quot;yy" sourceLinked="1"/>
        <c:majorTickMark val="none"/>
        <c:minorTickMark val="none"/>
        <c:tickLblPos val="none"/>
        <c:crossAx val="442880064"/>
        <c:crosses val="autoZero"/>
        <c:auto val="1"/>
        <c:lblOffset val="100"/>
        <c:baseTimeUnit val="years"/>
      </c:dateAx>
      <c:valAx>
        <c:axId val="4428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8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45.9</c:v>
                </c:pt>
                <c:pt idx="1">
                  <c:v>48.54</c:v>
                </c:pt>
                <c:pt idx="2">
                  <c:v>47.46</c:v>
                </c:pt>
                <c:pt idx="3">
                  <c:v>47.14</c:v>
                </c:pt>
                <c:pt idx="4">
                  <c:v>46.31</c:v>
                </c:pt>
              </c:numCache>
            </c:numRef>
          </c:val>
          <c:extLst xmlns:c16r2="http://schemas.microsoft.com/office/drawing/2015/06/chart">
            <c:ext xmlns:c16="http://schemas.microsoft.com/office/drawing/2014/chart" uri="{C3380CC4-5D6E-409C-BE32-E72D297353CC}">
              <c16:uniqueId val="{00000000-56CF-42ED-A583-BE61BE1277B6}"/>
            </c:ext>
          </c:extLst>
        </c:ser>
        <c:dLbls>
          <c:showLegendKey val="0"/>
          <c:showVal val="0"/>
          <c:showCatName val="0"/>
          <c:showSerName val="0"/>
          <c:showPercent val="0"/>
          <c:showBubbleSize val="0"/>
        </c:dLbls>
        <c:gapWidth val="150"/>
        <c:axId val="374730600"/>
        <c:axId val="37390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CF-42ED-A583-BE61BE1277B6}"/>
            </c:ext>
          </c:extLst>
        </c:ser>
        <c:dLbls>
          <c:showLegendKey val="0"/>
          <c:showVal val="0"/>
          <c:showCatName val="0"/>
          <c:showSerName val="0"/>
          <c:showPercent val="0"/>
          <c:showBubbleSize val="0"/>
        </c:dLbls>
        <c:marker val="1"/>
        <c:smooth val="0"/>
        <c:axId val="374730600"/>
        <c:axId val="373903344"/>
      </c:lineChart>
      <c:dateAx>
        <c:axId val="374730600"/>
        <c:scaling>
          <c:orientation val="minMax"/>
        </c:scaling>
        <c:delete val="1"/>
        <c:axPos val="b"/>
        <c:numFmt formatCode="&quot;H&quot;yy" sourceLinked="1"/>
        <c:majorTickMark val="none"/>
        <c:minorTickMark val="none"/>
        <c:tickLblPos val="none"/>
        <c:crossAx val="373903344"/>
        <c:crosses val="autoZero"/>
        <c:auto val="1"/>
        <c:lblOffset val="100"/>
        <c:baseTimeUnit val="years"/>
      </c:dateAx>
      <c:valAx>
        <c:axId val="37390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73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C9-4A0B-846E-14CE3053DDA4}"/>
            </c:ext>
          </c:extLst>
        </c:ser>
        <c:dLbls>
          <c:showLegendKey val="0"/>
          <c:showVal val="0"/>
          <c:showCatName val="0"/>
          <c:showSerName val="0"/>
          <c:showPercent val="0"/>
          <c:showBubbleSize val="0"/>
        </c:dLbls>
        <c:gapWidth val="150"/>
        <c:axId val="443181648"/>
        <c:axId val="44318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C9-4A0B-846E-14CE3053DDA4}"/>
            </c:ext>
          </c:extLst>
        </c:ser>
        <c:dLbls>
          <c:showLegendKey val="0"/>
          <c:showVal val="0"/>
          <c:showCatName val="0"/>
          <c:showSerName val="0"/>
          <c:showPercent val="0"/>
          <c:showBubbleSize val="0"/>
        </c:dLbls>
        <c:marker val="1"/>
        <c:smooth val="0"/>
        <c:axId val="443181648"/>
        <c:axId val="443183216"/>
      </c:lineChart>
      <c:dateAx>
        <c:axId val="443181648"/>
        <c:scaling>
          <c:orientation val="minMax"/>
        </c:scaling>
        <c:delete val="1"/>
        <c:axPos val="b"/>
        <c:numFmt formatCode="&quot;H&quot;yy" sourceLinked="1"/>
        <c:majorTickMark val="none"/>
        <c:minorTickMark val="none"/>
        <c:tickLblPos val="none"/>
        <c:crossAx val="443183216"/>
        <c:crosses val="autoZero"/>
        <c:auto val="1"/>
        <c:lblOffset val="100"/>
        <c:baseTimeUnit val="years"/>
      </c:dateAx>
      <c:valAx>
        <c:axId val="44318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8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4C-495C-87CD-81EE4695A110}"/>
            </c:ext>
          </c:extLst>
        </c:ser>
        <c:dLbls>
          <c:showLegendKey val="0"/>
          <c:showVal val="0"/>
          <c:showCatName val="0"/>
          <c:showSerName val="0"/>
          <c:showPercent val="0"/>
          <c:showBubbleSize val="0"/>
        </c:dLbls>
        <c:gapWidth val="150"/>
        <c:axId val="443182040"/>
        <c:axId val="4431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4C-495C-87CD-81EE4695A110}"/>
            </c:ext>
          </c:extLst>
        </c:ser>
        <c:dLbls>
          <c:showLegendKey val="0"/>
          <c:showVal val="0"/>
          <c:showCatName val="0"/>
          <c:showSerName val="0"/>
          <c:showPercent val="0"/>
          <c:showBubbleSize val="0"/>
        </c:dLbls>
        <c:marker val="1"/>
        <c:smooth val="0"/>
        <c:axId val="443182040"/>
        <c:axId val="443180472"/>
      </c:lineChart>
      <c:dateAx>
        <c:axId val="443182040"/>
        <c:scaling>
          <c:orientation val="minMax"/>
        </c:scaling>
        <c:delete val="1"/>
        <c:axPos val="b"/>
        <c:numFmt formatCode="&quot;H&quot;yy" sourceLinked="1"/>
        <c:majorTickMark val="none"/>
        <c:minorTickMark val="none"/>
        <c:tickLblPos val="none"/>
        <c:crossAx val="443180472"/>
        <c:crosses val="autoZero"/>
        <c:auto val="1"/>
        <c:lblOffset val="100"/>
        <c:baseTimeUnit val="years"/>
      </c:dateAx>
      <c:valAx>
        <c:axId val="4431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8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82-4CCA-8715-2AA8D42225E5}"/>
            </c:ext>
          </c:extLst>
        </c:ser>
        <c:dLbls>
          <c:showLegendKey val="0"/>
          <c:showVal val="0"/>
          <c:showCatName val="0"/>
          <c:showSerName val="0"/>
          <c:showPercent val="0"/>
          <c:showBubbleSize val="0"/>
        </c:dLbls>
        <c:gapWidth val="150"/>
        <c:axId val="443176552"/>
        <c:axId val="4431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82-4CCA-8715-2AA8D42225E5}"/>
            </c:ext>
          </c:extLst>
        </c:ser>
        <c:dLbls>
          <c:showLegendKey val="0"/>
          <c:showVal val="0"/>
          <c:showCatName val="0"/>
          <c:showSerName val="0"/>
          <c:showPercent val="0"/>
          <c:showBubbleSize val="0"/>
        </c:dLbls>
        <c:marker val="1"/>
        <c:smooth val="0"/>
        <c:axId val="443176552"/>
        <c:axId val="443184000"/>
      </c:lineChart>
      <c:dateAx>
        <c:axId val="443176552"/>
        <c:scaling>
          <c:orientation val="minMax"/>
        </c:scaling>
        <c:delete val="1"/>
        <c:axPos val="b"/>
        <c:numFmt formatCode="&quot;H&quot;yy" sourceLinked="1"/>
        <c:majorTickMark val="none"/>
        <c:minorTickMark val="none"/>
        <c:tickLblPos val="none"/>
        <c:crossAx val="443184000"/>
        <c:crosses val="autoZero"/>
        <c:auto val="1"/>
        <c:lblOffset val="100"/>
        <c:baseTimeUnit val="years"/>
      </c:dateAx>
      <c:valAx>
        <c:axId val="4431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7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0B-45C3-BA15-964FDC40A457}"/>
            </c:ext>
          </c:extLst>
        </c:ser>
        <c:dLbls>
          <c:showLegendKey val="0"/>
          <c:showVal val="0"/>
          <c:showCatName val="0"/>
          <c:showSerName val="0"/>
          <c:showPercent val="0"/>
          <c:showBubbleSize val="0"/>
        </c:dLbls>
        <c:gapWidth val="150"/>
        <c:axId val="443179296"/>
        <c:axId val="44317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0B-45C3-BA15-964FDC40A457}"/>
            </c:ext>
          </c:extLst>
        </c:ser>
        <c:dLbls>
          <c:showLegendKey val="0"/>
          <c:showVal val="0"/>
          <c:showCatName val="0"/>
          <c:showSerName val="0"/>
          <c:showPercent val="0"/>
          <c:showBubbleSize val="0"/>
        </c:dLbls>
        <c:marker val="1"/>
        <c:smooth val="0"/>
        <c:axId val="443179296"/>
        <c:axId val="443178120"/>
      </c:lineChart>
      <c:dateAx>
        <c:axId val="443179296"/>
        <c:scaling>
          <c:orientation val="minMax"/>
        </c:scaling>
        <c:delete val="1"/>
        <c:axPos val="b"/>
        <c:numFmt formatCode="&quot;H&quot;yy" sourceLinked="1"/>
        <c:majorTickMark val="none"/>
        <c:minorTickMark val="none"/>
        <c:tickLblPos val="none"/>
        <c:crossAx val="443178120"/>
        <c:crosses val="autoZero"/>
        <c:auto val="1"/>
        <c:lblOffset val="100"/>
        <c:baseTimeUnit val="years"/>
      </c:dateAx>
      <c:valAx>
        <c:axId val="44317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2405.7800000000002</c:v>
                </c:pt>
                <c:pt idx="1">
                  <c:v>884.46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73E-4893-99BC-E44A16EB40BA}"/>
            </c:ext>
          </c:extLst>
        </c:ser>
        <c:dLbls>
          <c:showLegendKey val="0"/>
          <c:showVal val="0"/>
          <c:showCatName val="0"/>
          <c:showSerName val="0"/>
          <c:showPercent val="0"/>
          <c:showBubbleSize val="0"/>
        </c:dLbls>
        <c:gapWidth val="150"/>
        <c:axId val="443182824"/>
        <c:axId val="44317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073E-4893-99BC-E44A16EB40BA}"/>
            </c:ext>
          </c:extLst>
        </c:ser>
        <c:dLbls>
          <c:showLegendKey val="0"/>
          <c:showVal val="0"/>
          <c:showCatName val="0"/>
          <c:showSerName val="0"/>
          <c:showPercent val="0"/>
          <c:showBubbleSize val="0"/>
        </c:dLbls>
        <c:marker val="1"/>
        <c:smooth val="0"/>
        <c:axId val="443182824"/>
        <c:axId val="443179688"/>
      </c:lineChart>
      <c:dateAx>
        <c:axId val="443182824"/>
        <c:scaling>
          <c:orientation val="minMax"/>
        </c:scaling>
        <c:delete val="1"/>
        <c:axPos val="b"/>
        <c:numFmt formatCode="&quot;H&quot;yy" sourceLinked="1"/>
        <c:majorTickMark val="none"/>
        <c:minorTickMark val="none"/>
        <c:tickLblPos val="none"/>
        <c:crossAx val="443179688"/>
        <c:crosses val="autoZero"/>
        <c:auto val="1"/>
        <c:lblOffset val="100"/>
        <c:baseTimeUnit val="years"/>
      </c:dateAx>
      <c:valAx>
        <c:axId val="44317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8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56.55</c:v>
                </c:pt>
                <c:pt idx="1">
                  <c:v>51.27</c:v>
                </c:pt>
                <c:pt idx="2">
                  <c:v>94.02</c:v>
                </c:pt>
                <c:pt idx="3">
                  <c:v>93.89</c:v>
                </c:pt>
                <c:pt idx="4">
                  <c:v>94.21</c:v>
                </c:pt>
              </c:numCache>
            </c:numRef>
          </c:val>
          <c:extLst xmlns:c16r2="http://schemas.microsoft.com/office/drawing/2015/06/chart">
            <c:ext xmlns:c16="http://schemas.microsoft.com/office/drawing/2014/chart" uri="{C3380CC4-5D6E-409C-BE32-E72D297353CC}">
              <c16:uniqueId val="{00000000-012E-45FA-8E2F-EA973E3C2037}"/>
            </c:ext>
          </c:extLst>
        </c:ser>
        <c:dLbls>
          <c:showLegendKey val="0"/>
          <c:showVal val="0"/>
          <c:showCatName val="0"/>
          <c:showSerName val="0"/>
          <c:showPercent val="0"/>
          <c:showBubbleSize val="0"/>
        </c:dLbls>
        <c:gapWidth val="150"/>
        <c:axId val="442885160"/>
        <c:axId val="44288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012E-45FA-8E2F-EA973E3C2037}"/>
            </c:ext>
          </c:extLst>
        </c:ser>
        <c:dLbls>
          <c:showLegendKey val="0"/>
          <c:showVal val="0"/>
          <c:showCatName val="0"/>
          <c:showSerName val="0"/>
          <c:showPercent val="0"/>
          <c:showBubbleSize val="0"/>
        </c:dLbls>
        <c:marker val="1"/>
        <c:smooth val="0"/>
        <c:axId val="442885160"/>
        <c:axId val="442885552"/>
      </c:lineChart>
      <c:dateAx>
        <c:axId val="442885160"/>
        <c:scaling>
          <c:orientation val="minMax"/>
        </c:scaling>
        <c:delete val="1"/>
        <c:axPos val="b"/>
        <c:numFmt formatCode="&quot;H&quot;yy" sourceLinked="1"/>
        <c:majorTickMark val="none"/>
        <c:minorTickMark val="none"/>
        <c:tickLblPos val="none"/>
        <c:crossAx val="442885552"/>
        <c:crosses val="autoZero"/>
        <c:auto val="1"/>
        <c:lblOffset val="100"/>
        <c:baseTimeUnit val="years"/>
      </c:dateAx>
      <c:valAx>
        <c:axId val="44288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8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375.75</c:v>
                </c:pt>
                <c:pt idx="1">
                  <c:v>410.76</c:v>
                </c:pt>
                <c:pt idx="2">
                  <c:v>224.61</c:v>
                </c:pt>
                <c:pt idx="3">
                  <c:v>225.59</c:v>
                </c:pt>
                <c:pt idx="4">
                  <c:v>229.11</c:v>
                </c:pt>
              </c:numCache>
            </c:numRef>
          </c:val>
          <c:extLst xmlns:c16r2="http://schemas.microsoft.com/office/drawing/2015/06/chart">
            <c:ext xmlns:c16="http://schemas.microsoft.com/office/drawing/2014/chart" uri="{C3380CC4-5D6E-409C-BE32-E72D297353CC}">
              <c16:uniqueId val="{00000000-1CF1-4D27-A937-63AD4B169A5E}"/>
            </c:ext>
          </c:extLst>
        </c:ser>
        <c:dLbls>
          <c:showLegendKey val="0"/>
          <c:showVal val="0"/>
          <c:showCatName val="0"/>
          <c:showSerName val="0"/>
          <c:showPercent val="0"/>
          <c:showBubbleSize val="0"/>
        </c:dLbls>
        <c:gapWidth val="150"/>
        <c:axId val="442880848"/>
        <c:axId val="44288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1CF1-4D27-A937-63AD4B169A5E}"/>
            </c:ext>
          </c:extLst>
        </c:ser>
        <c:dLbls>
          <c:showLegendKey val="0"/>
          <c:showVal val="0"/>
          <c:showCatName val="0"/>
          <c:showSerName val="0"/>
          <c:showPercent val="0"/>
          <c:showBubbleSize val="0"/>
        </c:dLbls>
        <c:marker val="1"/>
        <c:smooth val="0"/>
        <c:axId val="442880848"/>
        <c:axId val="442883592"/>
      </c:lineChart>
      <c:dateAx>
        <c:axId val="442880848"/>
        <c:scaling>
          <c:orientation val="minMax"/>
        </c:scaling>
        <c:delete val="1"/>
        <c:axPos val="b"/>
        <c:numFmt formatCode="&quot;H&quot;yy" sourceLinked="1"/>
        <c:majorTickMark val="none"/>
        <c:minorTickMark val="none"/>
        <c:tickLblPos val="none"/>
        <c:crossAx val="442883592"/>
        <c:crosses val="autoZero"/>
        <c:auto val="1"/>
        <c:lblOffset val="100"/>
        <c:baseTimeUnit val="years"/>
      </c:dateAx>
      <c:valAx>
        <c:axId val="44288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8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湯川村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3194</v>
      </c>
      <c r="AM8" s="69"/>
      <c r="AN8" s="69"/>
      <c r="AO8" s="69"/>
      <c r="AP8" s="69"/>
      <c r="AQ8" s="69"/>
      <c r="AR8" s="69"/>
      <c r="AS8" s="69"/>
      <c r="AT8" s="68">
        <f>データ!T6</f>
        <v>16.37</v>
      </c>
      <c r="AU8" s="68"/>
      <c r="AV8" s="68"/>
      <c r="AW8" s="68"/>
      <c r="AX8" s="68"/>
      <c r="AY8" s="68"/>
      <c r="AZ8" s="68"/>
      <c r="BA8" s="68"/>
      <c r="BB8" s="68">
        <f>データ!U6</f>
        <v>195.11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38.950000000000003</v>
      </c>
      <c r="Q10" s="68"/>
      <c r="R10" s="68"/>
      <c r="S10" s="68"/>
      <c r="T10" s="68"/>
      <c r="U10" s="68"/>
      <c r="V10" s="68"/>
      <c r="W10" s="68">
        <f>データ!Q6</f>
        <v>99.62</v>
      </c>
      <c r="X10" s="68"/>
      <c r="Y10" s="68"/>
      <c r="Z10" s="68"/>
      <c r="AA10" s="68"/>
      <c r="AB10" s="68"/>
      <c r="AC10" s="68"/>
      <c r="AD10" s="69">
        <f>データ!R6</f>
        <v>3960</v>
      </c>
      <c r="AE10" s="69"/>
      <c r="AF10" s="69"/>
      <c r="AG10" s="69"/>
      <c r="AH10" s="69"/>
      <c r="AI10" s="69"/>
      <c r="AJ10" s="69"/>
      <c r="AK10" s="2"/>
      <c r="AL10" s="69">
        <f>データ!V6</f>
        <v>1244</v>
      </c>
      <c r="AM10" s="69"/>
      <c r="AN10" s="69"/>
      <c r="AO10" s="69"/>
      <c r="AP10" s="69"/>
      <c r="AQ10" s="69"/>
      <c r="AR10" s="69"/>
      <c r="AS10" s="69"/>
      <c r="AT10" s="68">
        <f>データ!W6</f>
        <v>0.67</v>
      </c>
      <c r="AU10" s="68"/>
      <c r="AV10" s="68"/>
      <c r="AW10" s="68"/>
      <c r="AX10" s="68"/>
      <c r="AY10" s="68"/>
      <c r="AZ10" s="68"/>
      <c r="BA10" s="68"/>
      <c r="BB10" s="68">
        <f>データ!X6</f>
        <v>1856.72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rdGPnrXgyxDWyIDeQj5VIrEzZMyqZ7BgYEtd+G9zxLPwo1UpFGbIbPXupbuAbvtpewQbs5HbZLy1nzWLVDhVFQ==" saltValue="AHwWsRucok0X2Pl3IH4Hj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74225</v>
      </c>
      <c r="D6" s="33">
        <f t="shared" si="3"/>
        <v>47</v>
      </c>
      <c r="E6" s="33">
        <f t="shared" si="3"/>
        <v>17</v>
      </c>
      <c r="F6" s="33">
        <f t="shared" si="3"/>
        <v>5</v>
      </c>
      <c r="G6" s="33">
        <f t="shared" si="3"/>
        <v>0</v>
      </c>
      <c r="H6" s="33" t="str">
        <f t="shared" si="3"/>
        <v>福島県　湯川村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38.950000000000003</v>
      </c>
      <c r="Q6" s="34">
        <f t="shared" si="3"/>
        <v>99.62</v>
      </c>
      <c r="R6" s="34">
        <f t="shared" si="3"/>
        <v>3960</v>
      </c>
      <c r="S6" s="34">
        <f t="shared" si="3"/>
        <v>3194</v>
      </c>
      <c r="T6" s="34">
        <f t="shared" si="3"/>
        <v>16.37</v>
      </c>
      <c r="U6" s="34">
        <f t="shared" si="3"/>
        <v>195.11</v>
      </c>
      <c r="V6" s="34">
        <f t="shared" si="3"/>
        <v>1244</v>
      </c>
      <c r="W6" s="34">
        <f t="shared" si="3"/>
        <v>0.67</v>
      </c>
      <c r="X6" s="34">
        <f t="shared" si="3"/>
        <v>1856.72</v>
      </c>
      <c r="Y6" s="35">
        <f>IF(Y7="",NA(),Y7)</f>
        <v>45.9</v>
      </c>
      <c r="Z6" s="35">
        <f t="shared" ref="Z6:AH6" si="4">IF(Z7="",NA(),Z7)</f>
        <v>48.54</v>
      </c>
      <c r="AA6" s="35">
        <f t="shared" si="4"/>
        <v>47.46</v>
      </c>
      <c r="AB6" s="35">
        <f t="shared" si="4"/>
        <v>47.14</v>
      </c>
      <c r="AC6" s="35">
        <f t="shared" si="4"/>
        <v>46.31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2405.7800000000002</v>
      </c>
      <c r="BG6" s="35">
        <f t="shared" ref="BG6:BO6" si="7">IF(BG7="",NA(),BG7)</f>
        <v>884.46</v>
      </c>
      <c r="BH6" s="34">
        <f t="shared" si="7"/>
        <v>0</v>
      </c>
      <c r="BI6" s="34">
        <f t="shared" si="7"/>
        <v>0</v>
      </c>
      <c r="BJ6" s="34">
        <f t="shared" si="7"/>
        <v>0</v>
      </c>
      <c r="BK6" s="35">
        <f t="shared" si="7"/>
        <v>979.89</v>
      </c>
      <c r="BL6" s="35">
        <f t="shared" si="7"/>
        <v>974.93</v>
      </c>
      <c r="BM6" s="35">
        <f t="shared" si="7"/>
        <v>855.8</v>
      </c>
      <c r="BN6" s="35">
        <f t="shared" si="7"/>
        <v>789.46</v>
      </c>
      <c r="BO6" s="35">
        <f t="shared" si="7"/>
        <v>826.83</v>
      </c>
      <c r="BP6" s="34" t="str">
        <f>IF(BP7="","",IF(BP7="-","【-】","【"&amp;SUBSTITUTE(TEXT(BP7,"#,##0.00"),"-","△")&amp;"】"))</f>
        <v>【765.47】</v>
      </c>
      <c r="BQ6" s="35">
        <f>IF(BQ7="",NA(),BQ7)</f>
        <v>56.55</v>
      </c>
      <c r="BR6" s="35">
        <f t="shared" ref="BR6:BZ6" si="8">IF(BR7="",NA(),BR7)</f>
        <v>51.27</v>
      </c>
      <c r="BS6" s="35">
        <f t="shared" si="8"/>
        <v>94.02</v>
      </c>
      <c r="BT6" s="35">
        <f t="shared" si="8"/>
        <v>93.89</v>
      </c>
      <c r="BU6" s="35">
        <f t="shared" si="8"/>
        <v>94.21</v>
      </c>
      <c r="BV6" s="35">
        <f t="shared" si="8"/>
        <v>41.34</v>
      </c>
      <c r="BW6" s="35">
        <f t="shared" si="8"/>
        <v>55.32</v>
      </c>
      <c r="BX6" s="35">
        <f t="shared" si="8"/>
        <v>59.8</v>
      </c>
      <c r="BY6" s="35">
        <f t="shared" si="8"/>
        <v>57.77</v>
      </c>
      <c r="BZ6" s="35">
        <f t="shared" si="8"/>
        <v>57.31</v>
      </c>
      <c r="CA6" s="34" t="str">
        <f>IF(CA7="","",IF(CA7="-","【-】","【"&amp;SUBSTITUTE(TEXT(CA7,"#,##0.00"),"-","△")&amp;"】"))</f>
        <v>【59.59】</v>
      </c>
      <c r="CB6" s="35">
        <f>IF(CB7="",NA(),CB7)</f>
        <v>375.75</v>
      </c>
      <c r="CC6" s="35">
        <f t="shared" ref="CC6:CK6" si="9">IF(CC7="",NA(),CC7)</f>
        <v>410.76</v>
      </c>
      <c r="CD6" s="35">
        <f t="shared" si="9"/>
        <v>224.61</v>
      </c>
      <c r="CE6" s="35">
        <f t="shared" si="9"/>
        <v>225.59</v>
      </c>
      <c r="CF6" s="35">
        <f t="shared" si="9"/>
        <v>229.11</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47.53</v>
      </c>
      <c r="CN6" s="35">
        <f t="shared" ref="CN6:CV6" si="10">IF(CN7="",NA(),CN7)</f>
        <v>46.86</v>
      </c>
      <c r="CO6" s="35">
        <f t="shared" si="10"/>
        <v>49.1</v>
      </c>
      <c r="CP6" s="35">
        <f t="shared" si="10"/>
        <v>46.86</v>
      </c>
      <c r="CQ6" s="35">
        <f t="shared" si="10"/>
        <v>47.09</v>
      </c>
      <c r="CR6" s="35">
        <f t="shared" si="10"/>
        <v>44.69</v>
      </c>
      <c r="CS6" s="35">
        <f t="shared" si="10"/>
        <v>60.65</v>
      </c>
      <c r="CT6" s="35">
        <f t="shared" si="10"/>
        <v>51.75</v>
      </c>
      <c r="CU6" s="35">
        <f t="shared" si="10"/>
        <v>50.68</v>
      </c>
      <c r="CV6" s="35">
        <f t="shared" si="10"/>
        <v>50.14</v>
      </c>
      <c r="CW6" s="34" t="str">
        <f>IF(CW7="","",IF(CW7="-","【-】","【"&amp;SUBSTITUTE(TEXT(CW7,"#,##0.00"),"-","△")&amp;"】"))</f>
        <v>【51.30】</v>
      </c>
      <c r="CX6" s="35">
        <f>IF(CX7="",NA(),CX7)</f>
        <v>66.09</v>
      </c>
      <c r="CY6" s="35">
        <f t="shared" ref="CY6:DG6" si="11">IF(CY7="",NA(),CY7)</f>
        <v>74.87</v>
      </c>
      <c r="CZ6" s="35">
        <f t="shared" si="11"/>
        <v>74.98</v>
      </c>
      <c r="DA6" s="35">
        <f t="shared" si="11"/>
        <v>75.36</v>
      </c>
      <c r="DB6" s="35">
        <f t="shared" si="11"/>
        <v>88.5</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74225</v>
      </c>
      <c r="D7" s="37">
        <v>47</v>
      </c>
      <c r="E7" s="37">
        <v>17</v>
      </c>
      <c r="F7" s="37">
        <v>5</v>
      </c>
      <c r="G7" s="37">
        <v>0</v>
      </c>
      <c r="H7" s="37" t="s">
        <v>97</v>
      </c>
      <c r="I7" s="37" t="s">
        <v>98</v>
      </c>
      <c r="J7" s="37" t="s">
        <v>99</v>
      </c>
      <c r="K7" s="37" t="s">
        <v>100</v>
      </c>
      <c r="L7" s="37" t="s">
        <v>101</v>
      </c>
      <c r="M7" s="37" t="s">
        <v>102</v>
      </c>
      <c r="N7" s="38" t="s">
        <v>103</v>
      </c>
      <c r="O7" s="38" t="s">
        <v>104</v>
      </c>
      <c r="P7" s="38">
        <v>38.950000000000003</v>
      </c>
      <c r="Q7" s="38">
        <v>99.62</v>
      </c>
      <c r="R7" s="38">
        <v>3960</v>
      </c>
      <c r="S7" s="38">
        <v>3194</v>
      </c>
      <c r="T7" s="38">
        <v>16.37</v>
      </c>
      <c r="U7" s="38">
        <v>195.11</v>
      </c>
      <c r="V7" s="38">
        <v>1244</v>
      </c>
      <c r="W7" s="38">
        <v>0.67</v>
      </c>
      <c r="X7" s="38">
        <v>1856.72</v>
      </c>
      <c r="Y7" s="38">
        <v>45.9</v>
      </c>
      <c r="Z7" s="38">
        <v>48.54</v>
      </c>
      <c r="AA7" s="38">
        <v>47.46</v>
      </c>
      <c r="AB7" s="38">
        <v>47.14</v>
      </c>
      <c r="AC7" s="38">
        <v>46.31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2405.7800000000002</v>
      </c>
      <c r="BG7" s="38">
        <v>884.46</v>
      </c>
      <c r="BH7" s="38">
        <v>0</v>
      </c>
      <c r="BI7" s="38">
        <v>0</v>
      </c>
      <c r="BJ7" s="38">
        <v>0</v>
      </c>
      <c r="BK7" s="38">
        <v>979.89</v>
      </c>
      <c r="BL7" s="38">
        <v>974.93</v>
      </c>
      <c r="BM7" s="38">
        <v>855.8</v>
      </c>
      <c r="BN7" s="38">
        <v>789.46</v>
      </c>
      <c r="BO7" s="38">
        <v>826.83</v>
      </c>
      <c r="BP7" s="38">
        <v>765.47</v>
      </c>
      <c r="BQ7" s="38">
        <v>56.55</v>
      </c>
      <c r="BR7" s="38">
        <v>51.27</v>
      </c>
      <c r="BS7" s="38">
        <v>94.02</v>
      </c>
      <c r="BT7" s="38">
        <v>93.89</v>
      </c>
      <c r="BU7" s="38">
        <v>94.21</v>
      </c>
      <c r="BV7" s="38">
        <v>41.34</v>
      </c>
      <c r="BW7" s="38">
        <v>55.32</v>
      </c>
      <c r="BX7" s="38">
        <v>59.8</v>
      </c>
      <c r="BY7" s="38">
        <v>57.77</v>
      </c>
      <c r="BZ7" s="38">
        <v>57.31</v>
      </c>
      <c r="CA7" s="38">
        <v>59.59</v>
      </c>
      <c r="CB7" s="38">
        <v>375.75</v>
      </c>
      <c r="CC7" s="38">
        <v>410.76</v>
      </c>
      <c r="CD7" s="38">
        <v>224.61</v>
      </c>
      <c r="CE7" s="38">
        <v>225.59</v>
      </c>
      <c r="CF7" s="38">
        <v>229.11</v>
      </c>
      <c r="CG7" s="38">
        <v>357.49</v>
      </c>
      <c r="CH7" s="38">
        <v>283.17</v>
      </c>
      <c r="CI7" s="38">
        <v>263.76</v>
      </c>
      <c r="CJ7" s="38">
        <v>274.35000000000002</v>
      </c>
      <c r="CK7" s="38">
        <v>273.52</v>
      </c>
      <c r="CL7" s="38">
        <v>257.86</v>
      </c>
      <c r="CM7" s="38">
        <v>47.53</v>
      </c>
      <c r="CN7" s="38">
        <v>46.86</v>
      </c>
      <c r="CO7" s="38">
        <v>49.1</v>
      </c>
      <c r="CP7" s="38">
        <v>46.86</v>
      </c>
      <c r="CQ7" s="38">
        <v>47.09</v>
      </c>
      <c r="CR7" s="38">
        <v>44.69</v>
      </c>
      <c r="CS7" s="38">
        <v>60.65</v>
      </c>
      <c r="CT7" s="38">
        <v>51.75</v>
      </c>
      <c r="CU7" s="38">
        <v>50.68</v>
      </c>
      <c r="CV7" s="38">
        <v>50.14</v>
      </c>
      <c r="CW7" s="38">
        <v>51.3</v>
      </c>
      <c r="CX7" s="38">
        <v>66.09</v>
      </c>
      <c r="CY7" s="38">
        <v>74.87</v>
      </c>
      <c r="CZ7" s="38">
        <v>74.98</v>
      </c>
      <c r="DA7" s="38">
        <v>75.36</v>
      </c>
      <c r="DB7" s="38">
        <v>88.5</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2021-01-29T06:35:49Z</cp:lastPrinted>
  <dcterms:created xsi:type="dcterms:W3CDTF">2020-12-04T03:00:59Z</dcterms:created>
  <dcterms:modified xsi:type="dcterms:W3CDTF">2021-01-29T06:37:08Z</dcterms:modified>
  <cp:category/>
</cp:coreProperties>
</file>