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o4MKYIoTbga62DBHG9zpXnYhy+NzjWHn5JqXCAfKOInHrO52DQ+ZnqmL93rlWla9UdHLPwFua1TZ80Cpb/u4SQ==" workbookSaltValue="/3DtlRlzmfD6vJDsrRPgPg==" workbookSpinCount="100000" lockStructure="1"/>
  <bookViews>
    <workbookView xWindow="0" yWindow="0" windowWidth="15600" windowHeight="11610"/>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S6" i="5"/>
  <c r="AL8" i="4" s="1"/>
  <c r="R6" i="5"/>
  <c r="Q6" i="5"/>
  <c r="W10" i="4" s="1"/>
  <c r="P6" i="5"/>
  <c r="O6" i="5"/>
  <c r="I10" i="4" s="1"/>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AL10" i="4"/>
  <c r="AD10" i="4"/>
  <c r="P10" i="4"/>
  <c r="B10" i="4"/>
  <c r="AT8" i="4"/>
  <c r="AD8" i="4"/>
  <c r="I8" i="4"/>
  <c r="B8" i="4"/>
</calcChain>
</file>

<file path=xl/sharedStrings.xml><?xml version="1.0" encoding="utf-8"?>
<sst xmlns="http://schemas.openxmlformats.org/spreadsheetml/2006/main" count="236" uniqueCount="120">
  <si>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</si>
  <si>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</si>
  <si>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</si>
  <si>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</si>
  <si>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</si>
  <si>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</si>
  <si>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</si>
  <si>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</si>
  <si>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</si>
  <si>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</si>
  <si>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</si>
  <si>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</si>
  <si>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</si>
  <si>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</si>
  <si>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</si>
  <si>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</si>
  <si>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</si>
  <si>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</si>
  <si>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</si>
  <si>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</si>
  <si>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</si>
  <si>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</si>
  <si>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</si>
  <si>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</si>
  <si>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</si>
  <si>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</si>
  <si>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</si>
  <si>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</si>
  <si>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</si>
  <si>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</si>
  <si>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</si>
  <si>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</si>
  <si>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</si>
  <si>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</si>
  <si>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</si>
  <si>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</si>
  <si>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</si>
  <si>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</si>
  <si>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</si>
  <si>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</si>
  <si>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</si>
  <si>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</si>
  <si>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</si>
  <si>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</si>
  <si>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</si>
  <si>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</si>
  <si>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</si>
  <si>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</si>
  <si>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</si>
  <si>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</si>
  <si>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</si>
  <si>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</si>
  <si>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</si>
  <si>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</si>
  <si>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</si>
  <si>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</si>
  <si>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</si>
  <si>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</si>
  <si>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</si>
  <si>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</si>
  <si>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</si>
  <si>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</si>
  <si>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</si>
  <si>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</si>
  <si>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</si>
  <si>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</si>
  <si>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</si>
  <si>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</si>
  <si>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</si>
  <si>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</si>
  <si>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</si>
  <si>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</si>
  <si>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</si>
  <si>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</si>
  <si>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</si>
  <si>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</si>
  <si>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</si>
  <si>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</si>
  <si>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</si>
  <si>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</si>
  <si>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</si>
  <si>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</si>
  <si>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</si>
  <si>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</si>
  <si>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</si>
  <si>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</si>
  <si>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</si>
  <si>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</si>
  <si>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</si>
  <si>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</si>
  <si>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</si>
  <si>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</si>
  <si>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</si>
  <si>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</si>
  <si>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</si>
  <si>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</si>
  <si>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</si>
  <si>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</si>
  <si>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</si>
  <si>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会津坂下町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</si>
  <si>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</si>
  <si>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</si>
  <si>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</si>
  <si>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</si>
  <si>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</si>
  <si>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</si>
  <si>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</si>
  <si>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</si>
  <si>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</si>
  <si>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</si>
  <si>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</si>
  <si>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</si>
  <si>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</si>
  <si>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</si>
  <si>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</si>
  <si>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</si>
  <si>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</si>
  <si>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殆どの施設は、平成元年以降建設されたものであり、管渠及び処理施設躯体等は、まだ法定耐用年数に余裕があるが、機械設備等の経年劣化は進んでおり、その更新は重要な課題である。今後は、令和元年度策定の「最適整備構想」を基に老朽化する施設の改築更新等の課題を長期的な視点で解決していくこととする。</t>
    <rPh sb="0" eb="1">
      <t>ホトン</t>
    </rPh>
    <rPh sb="3" eb="5">
      <t>シセツ</t>
    </rPh>
    <rPh sb="7" eb="9">
      <t>ヘイセイ</t>
    </rPh>
    <rPh sb="9" eb="13">
      <t>ガンネンイコウ</t>
    </rPh>
    <rPh sb="13" eb="15">
      <t>ケンセツ</t>
    </rPh>
    <rPh sb="24" eb="26">
      <t>カンキョ</t>
    </rPh>
    <rPh sb="26" eb="27">
      <t>オヨ</t>
    </rPh>
    <rPh sb="28" eb="30">
      <t>ショリ</t>
    </rPh>
    <rPh sb="30" eb="32">
      <t>シセツ</t>
    </rPh>
    <rPh sb="32" eb="34">
      <t>クタイ</t>
    </rPh>
    <rPh sb="34" eb="35">
      <t>トウ</t>
    </rPh>
    <rPh sb="39" eb="41">
      <t>ホウテイ</t>
    </rPh>
    <rPh sb="41" eb="43">
      <t>タイヨウ</t>
    </rPh>
    <rPh sb="43" eb="45">
      <t>ネンスウ</t>
    </rPh>
    <rPh sb="46" eb="48">
      <t>ヨユウ</t>
    </rPh>
    <rPh sb="53" eb="55">
      <t>キカイ</t>
    </rPh>
    <rPh sb="55" eb="57">
      <t>セツビ</t>
    </rPh>
    <rPh sb="57" eb="58">
      <t>トウ</t>
    </rPh>
    <rPh sb="59" eb="61">
      <t>ケイネン</t>
    </rPh>
    <rPh sb="61" eb="63">
      <t>レッカ</t>
    </rPh>
    <rPh sb="64" eb="65">
      <t>スス</t>
    </rPh>
    <rPh sb="72" eb="74">
      <t>コウシン</t>
    </rPh>
    <rPh sb="75" eb="77">
      <t>ジュウヨウ</t>
    </rPh>
    <rPh sb="78" eb="80">
      <t>カダイ</t>
    </rPh>
    <rPh sb="84" eb="86">
      <t>コンゴ</t>
    </rPh>
    <rPh sb="88" eb="89">
      <t>レイ</t>
    </rPh>
    <rPh sb="89" eb="90">
      <t>ワ</t>
    </rPh>
    <rPh sb="90" eb="91">
      <t>ガン</t>
    </rPh>
    <rPh sb="91" eb="93">
      <t>ネンド</t>
    </rPh>
    <rPh sb="93" eb="95">
      <t>サクテイ</t>
    </rPh>
    <rPh sb="97" eb="99">
      <t>サイテキ</t>
    </rPh>
    <rPh sb="99" eb="101">
      <t>セイビ</t>
    </rPh>
    <rPh sb="101" eb="103">
      <t>コウソウ</t>
    </rPh>
    <rPh sb="105" eb="106">
      <t>モト</t>
    </rPh>
    <rPh sb="107" eb="110">
      <t>ロウキュウカ</t>
    </rPh>
    <rPh sb="112" eb="114">
      <t>シセツ</t>
    </rPh>
    <rPh sb="115" eb="117">
      <t>カイチク</t>
    </rPh>
    <rPh sb="117" eb="119">
      <t>コウシン</t>
    </rPh>
    <rPh sb="119" eb="120">
      <t>トウ</t>
    </rPh>
    <rPh sb="121" eb="123">
      <t>カダイ</t>
    </rPh>
    <rPh sb="124" eb="127">
      <t>チョウキテキ</t>
    </rPh>
    <rPh sb="128" eb="130">
      <t>シテン</t>
    </rPh>
    <rPh sb="131" eb="133">
      <t>カイケツ</t>
    </rPh>
    <phoneticPr fontId="4"/>
  </si>
  <si>
    <t>経営の健全性・効率性の各指標は類似団体と同程度ではあるが、全国平均と比べると低いといえる。　今後、人口減少による収入減、老朽化する施設の膨大な改築更新費が見込まれることから、さらなる経営の健全化を図る必要がある。これまで、建設費や維持管理費の抑制と事務の効率化を図り、経営の安定化に努めてきた。令和２年度に使用料を改定したが、使用料体系を人頭制から公共下水道と同じにしたことから一時的に収益的収支比率が悪化することが推測できる。また、現有施設を最大限に活用するため、普及啓発活動を積極的に推進し、水洗化率向上に努めていく。</t>
    <rPh sb="0" eb="2">
      <t>ケイエイ</t>
    </rPh>
    <rPh sb="3" eb="6">
      <t>ケンゼンセイ</t>
    </rPh>
    <rPh sb="7" eb="10">
      <t>コウリツセイ</t>
    </rPh>
    <rPh sb="11" eb="12">
      <t>カク</t>
    </rPh>
    <rPh sb="12" eb="14">
      <t>シヒョウ</t>
    </rPh>
    <rPh sb="15" eb="17">
      <t>ルイジ</t>
    </rPh>
    <rPh sb="17" eb="19">
      <t>ダンタイ</t>
    </rPh>
    <rPh sb="20" eb="21">
      <t>ドウ</t>
    </rPh>
    <rPh sb="21" eb="23">
      <t>テイド</t>
    </rPh>
    <rPh sb="29" eb="31">
      <t>ゼンコク</t>
    </rPh>
    <rPh sb="31" eb="33">
      <t>ヘイキン</t>
    </rPh>
    <rPh sb="34" eb="35">
      <t>クラ</t>
    </rPh>
    <rPh sb="38" eb="39">
      <t>ヒク</t>
    </rPh>
    <rPh sb="46" eb="48">
      <t>コンゴ</t>
    </rPh>
    <rPh sb="49" eb="51">
      <t>ジンコウ</t>
    </rPh>
    <rPh sb="51" eb="53">
      <t>ゲンショウ</t>
    </rPh>
    <rPh sb="56" eb="59">
      <t>シュウニュウゲン</t>
    </rPh>
    <rPh sb="60" eb="63">
      <t>ロウキュウカ</t>
    </rPh>
    <rPh sb="65" eb="67">
      <t>シセツ</t>
    </rPh>
    <rPh sb="68" eb="70">
      <t>ボウダイ</t>
    </rPh>
    <rPh sb="71" eb="73">
      <t>カイチク</t>
    </rPh>
    <rPh sb="73" eb="75">
      <t>コウシン</t>
    </rPh>
    <rPh sb="75" eb="76">
      <t>ヒ</t>
    </rPh>
    <rPh sb="77" eb="79">
      <t>ミコ</t>
    </rPh>
    <rPh sb="91" eb="93">
      <t>ケイエイ</t>
    </rPh>
    <rPh sb="94" eb="97">
      <t>ケンゼンカ</t>
    </rPh>
    <rPh sb="98" eb="99">
      <t>ハカ</t>
    </rPh>
    <rPh sb="100" eb="102">
      <t>ヒツヨウ</t>
    </rPh>
    <rPh sb="111" eb="113">
      <t>ケンセツ</t>
    </rPh>
    <rPh sb="113" eb="114">
      <t>ヒ</t>
    </rPh>
    <rPh sb="115" eb="117">
      <t>イジ</t>
    </rPh>
    <rPh sb="117" eb="120">
      <t>カンリヒ</t>
    </rPh>
    <rPh sb="121" eb="123">
      <t>ヨクセイ</t>
    </rPh>
    <rPh sb="124" eb="126">
      <t>ジム</t>
    </rPh>
    <rPh sb="127" eb="130">
      <t>コウリツカ</t>
    </rPh>
    <rPh sb="131" eb="132">
      <t>ハカ</t>
    </rPh>
    <rPh sb="134" eb="136">
      <t>ケイエイ</t>
    </rPh>
    <rPh sb="137" eb="140">
      <t>アンテイカ</t>
    </rPh>
    <rPh sb="141" eb="142">
      <t>ツト</t>
    </rPh>
    <rPh sb="147" eb="148">
      <t>レイ</t>
    </rPh>
    <rPh sb="148" eb="149">
      <t>ワ</t>
    </rPh>
    <rPh sb="150" eb="152">
      <t>ネンド</t>
    </rPh>
    <rPh sb="153" eb="156">
      <t>シヨウリョウ</t>
    </rPh>
    <rPh sb="157" eb="159">
      <t>カイテイ</t>
    </rPh>
    <rPh sb="163" eb="166">
      <t>シヨウリョウ</t>
    </rPh>
    <rPh sb="166" eb="168">
      <t>タイケイ</t>
    </rPh>
    <rPh sb="169" eb="171">
      <t>ジントウ</t>
    </rPh>
    <rPh sb="171" eb="172">
      <t>セイ</t>
    </rPh>
    <rPh sb="174" eb="176">
      <t>コウキョウ</t>
    </rPh>
    <rPh sb="176" eb="179">
      <t>ゲスイドウ</t>
    </rPh>
    <rPh sb="180" eb="181">
      <t>オナ</t>
    </rPh>
    <rPh sb="189" eb="192">
      <t>イチジテキ</t>
    </rPh>
    <rPh sb="193" eb="195">
      <t>シュウエキ</t>
    </rPh>
    <rPh sb="195" eb="196">
      <t>テキ</t>
    </rPh>
    <rPh sb="196" eb="198">
      <t>シュウシ</t>
    </rPh>
    <rPh sb="198" eb="200">
      <t>ヒリツ</t>
    </rPh>
    <rPh sb="201" eb="203">
      <t>アッカ</t>
    </rPh>
    <rPh sb="208" eb="210">
      <t>スイソク</t>
    </rPh>
    <rPh sb="217" eb="219">
      <t>ゲンユウ</t>
    </rPh>
    <rPh sb="219" eb="221">
      <t>シセツ</t>
    </rPh>
    <rPh sb="222" eb="225">
      <t>サイダイゲン</t>
    </rPh>
    <rPh sb="226" eb="228">
      <t>カツヨウ</t>
    </rPh>
    <rPh sb="233" eb="235">
      <t>フキュウ</t>
    </rPh>
    <rPh sb="235" eb="237">
      <t>ケイハツ</t>
    </rPh>
    <rPh sb="237" eb="239">
      <t>カツドウ</t>
    </rPh>
    <rPh sb="240" eb="243">
      <t>セッキョクテキ</t>
    </rPh>
    <rPh sb="244" eb="246">
      <t>スイシン</t>
    </rPh>
    <rPh sb="248" eb="251">
      <t>スイセンカ</t>
    </rPh>
    <rPh sb="251" eb="252">
      <t>リツ</t>
    </rPh>
    <rPh sb="252" eb="254">
      <t>コウジョウ</t>
    </rPh>
    <rPh sb="255" eb="256">
      <t>ツト</t>
    </rPh>
    <phoneticPr fontId="4"/>
  </si>
  <si>
    <t>農業集落排水施設は、農村地域の生活環境の改善及び農業用水域の水質保全等、農村地域の安全で快適な生活を担保する社会的ニーズの高い社会基盤施設である。しかし、人口減少及び節水機器の普及に伴う使用料収入の減や、既に整備したストックを支える管理経費及び改築更新費の増加は、下水道経営を圧迫することが予見される。今後は、平成28年度に策定した経営戦略を基に経営の安定化を図る。また、普及啓発活動により整備済区域の接続率向上を図る。</t>
    <rPh sb="10" eb="12">
      <t>ノウソン</t>
    </rPh>
    <rPh sb="12" eb="14">
      <t>チイキ</t>
    </rPh>
    <rPh sb="15" eb="17">
      <t>セイカツ</t>
    </rPh>
    <rPh sb="17" eb="19">
      <t>カンキョウ</t>
    </rPh>
    <rPh sb="20" eb="22">
      <t>カイゼン</t>
    </rPh>
    <rPh sb="22" eb="23">
      <t>オヨ</t>
    </rPh>
    <rPh sb="30" eb="32">
      <t>スイシツ</t>
    </rPh>
    <rPh sb="32" eb="34">
      <t>ホゼン</t>
    </rPh>
    <rPh sb="34" eb="35">
      <t>トウ</t>
    </rPh>
    <rPh sb="36" eb="38">
      <t>ノウソン</t>
    </rPh>
    <rPh sb="38" eb="40">
      <t>チイキ</t>
    </rPh>
    <rPh sb="41" eb="43">
      <t>アンゼン</t>
    </rPh>
    <rPh sb="44" eb="46">
      <t>カイテキ</t>
    </rPh>
    <rPh sb="47" eb="49">
      <t>セイカツ</t>
    </rPh>
    <rPh sb="50" eb="52">
      <t>タンポ</t>
    </rPh>
    <rPh sb="54" eb="57">
      <t>シャカイテキ</t>
    </rPh>
    <rPh sb="61" eb="62">
      <t>タカ</t>
    </rPh>
    <rPh sb="63" eb="65">
      <t>シャカイ</t>
    </rPh>
    <rPh sb="65" eb="67">
      <t>キバン</t>
    </rPh>
    <rPh sb="67" eb="69">
      <t>シセツ</t>
    </rPh>
    <rPh sb="77" eb="79">
      <t>ジンコウ</t>
    </rPh>
    <rPh sb="79" eb="81">
      <t>ゲンショウ</t>
    </rPh>
    <rPh sb="81" eb="82">
      <t>オヨ</t>
    </rPh>
    <rPh sb="83" eb="85">
      <t>セッスイ</t>
    </rPh>
    <rPh sb="85" eb="87">
      <t>キキ</t>
    </rPh>
    <rPh sb="88" eb="90">
      <t>フキュウ</t>
    </rPh>
    <rPh sb="91" eb="92">
      <t>トモナ</t>
    </rPh>
    <rPh sb="93" eb="96">
      <t>シヨウリョウ</t>
    </rPh>
    <rPh sb="96" eb="98">
      <t>シュウニュウ</t>
    </rPh>
    <rPh sb="99" eb="100">
      <t>ゲン</t>
    </rPh>
    <rPh sb="102" eb="103">
      <t>スデ</t>
    </rPh>
    <rPh sb="104" eb="106">
      <t>セイビ</t>
    </rPh>
    <rPh sb="113" eb="114">
      <t>ササ</t>
    </rPh>
    <rPh sb="116" eb="118">
      <t>カンリ</t>
    </rPh>
    <rPh sb="118" eb="120">
      <t>ケイヒ</t>
    </rPh>
    <rPh sb="120" eb="121">
      <t>オヨ</t>
    </rPh>
    <rPh sb="122" eb="124">
      <t>カイチク</t>
    </rPh>
    <rPh sb="124" eb="126">
      <t>コウシン</t>
    </rPh>
    <rPh sb="126" eb="127">
      <t>ヒ</t>
    </rPh>
    <rPh sb="128" eb="130">
      <t>ゾウカ</t>
    </rPh>
    <rPh sb="132" eb="135">
      <t>ゲスイドウ</t>
    </rPh>
    <rPh sb="135" eb="137">
      <t>ケイエイ</t>
    </rPh>
    <rPh sb="138" eb="140">
      <t>アッパク</t>
    </rPh>
    <rPh sb="145" eb="147">
      <t>ヨケン</t>
    </rPh>
    <rPh sb="151" eb="153">
      <t>コンゴ</t>
    </rPh>
    <rPh sb="155" eb="157">
      <t>ヘイセイ</t>
    </rPh>
    <rPh sb="159" eb="160">
      <t>ネン</t>
    </rPh>
    <rPh sb="160" eb="161">
      <t>ド</t>
    </rPh>
    <rPh sb="162" eb="164">
      <t>サクテイ</t>
    </rPh>
    <rPh sb="166" eb="168">
      <t>ケイエイ</t>
    </rPh>
    <rPh sb="168" eb="170">
      <t>センリャク</t>
    </rPh>
    <rPh sb="171" eb="172">
      <t>モト</t>
    </rPh>
    <rPh sb="173" eb="175">
      <t>ケイエイ</t>
    </rPh>
    <rPh sb="176" eb="179">
      <t>アンテイカ</t>
    </rPh>
    <rPh sb="180" eb="181">
      <t>ハカ</t>
    </rPh>
    <rPh sb="186" eb="188">
      <t>フキュウ</t>
    </rPh>
    <rPh sb="188" eb="190">
      <t>ケイハツ</t>
    </rPh>
    <rPh sb="190" eb="192">
      <t>カツドウ</t>
    </rPh>
    <rPh sb="195" eb="197">
      <t>セイビ</t>
    </rPh>
    <rPh sb="197" eb="198">
      <t>スミ</t>
    </rPh>
    <rPh sb="198" eb="200">
      <t>クイキ</t>
    </rPh>
    <rPh sb="201" eb="203">
      <t>セツゾク</t>
    </rPh>
    <rPh sb="203" eb="204">
      <t>リツ</t>
    </rPh>
    <rPh sb="204" eb="206">
      <t>コウジョウ</t>
    </rPh>
    <rPh sb="207" eb="208">
      <t>ハカ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</si>
</sst>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34B-42F9-B2E9-E9005CB42005}"/>
            </c:ext>
          </c:extLst>
        </c:ser>
        <c:dLbls>
          <c:showLegendKey val="0"/>
          <c:showVal val="0"/>
          <c:showCatName val="0"/>
          <c:showSerName val="0"/>
          <c:showPercent val="0"/>
          <c:showBubbleSize val="0"/>
        </c:dLbls>
        <c:gapWidth val="150"/>
        <c:axId val="96054272"/>
        <c:axId val="96056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2.0499999999999998</c:v>
                </c:pt>
                <c:pt idx="2">
                  <c:v>0.01</c:v>
                </c:pt>
                <c:pt idx="3">
                  <c:v>0.01</c:v>
                </c:pt>
                <c:pt idx="4">
                  <c:v>0.02</c:v>
                </c:pt>
              </c:numCache>
            </c:numRef>
          </c:val>
          <c:smooth val="0"/>
          <c:extLst xmlns:c16r2="http://schemas.microsoft.com/office/drawing/2015/06/chart">
            <c:ext xmlns:c16="http://schemas.microsoft.com/office/drawing/2014/chart" uri="{C3380CC4-5D6E-409C-BE32-E72D297353CC}">
              <c16:uniqueId val="{00000001-534B-42F9-B2E9-E9005CB42005}"/>
            </c:ext>
          </c:extLst>
        </c:ser>
        <c:dLbls>
          <c:showLegendKey val="0"/>
          <c:showVal val="0"/>
          <c:showCatName val="0"/>
          <c:showSerName val="0"/>
          <c:showPercent val="0"/>
          <c:showBubbleSize val="0"/>
        </c:dLbls>
        <c:marker val="1"/>
        <c:smooth val="0"/>
        <c:axId val="96054272"/>
        <c:axId val="96056448"/>
      </c:lineChart>
      <c:dateAx>
        <c:axId val="96054272"/>
        <c:scaling>
          <c:orientation val="minMax"/>
        </c:scaling>
        <c:delete val="1"/>
        <c:axPos val="b"/>
        <c:numFmt formatCode="&quot;H&quot;yy" sourceLinked="1"/>
        <c:majorTickMark val="none"/>
        <c:minorTickMark val="none"/>
        <c:tickLblPos val="none"/>
        <c:crossAx val="96056448"/>
        <c:crosses val="autoZero"/>
        <c:auto val="1"/>
        <c:lblOffset val="100"/>
        <c:baseTimeUnit val="years"/>
      </c:dateAx>
      <c:valAx>
        <c:axId val="96056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054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52.23</c:v>
                </c:pt>
                <c:pt idx="1">
                  <c:v>52.21</c:v>
                </c:pt>
                <c:pt idx="2">
                  <c:v>65.459999999999994</c:v>
                </c:pt>
                <c:pt idx="3">
                  <c:v>63</c:v>
                </c:pt>
                <c:pt idx="4">
                  <c:v>64.14</c:v>
                </c:pt>
              </c:numCache>
            </c:numRef>
          </c:val>
          <c:extLst xmlns:c16r2="http://schemas.microsoft.com/office/drawing/2015/06/chart">
            <c:ext xmlns:c16="http://schemas.microsoft.com/office/drawing/2014/chart" uri="{C3380CC4-5D6E-409C-BE32-E72D297353CC}">
              <c16:uniqueId val="{00000000-F85E-41D6-8EBC-A0AC9BA30757}"/>
            </c:ext>
          </c:extLst>
        </c:ser>
        <c:dLbls>
          <c:showLegendKey val="0"/>
          <c:showVal val="0"/>
          <c:showCatName val="0"/>
          <c:showSerName val="0"/>
          <c:showPercent val="0"/>
          <c:showBubbleSize val="0"/>
        </c:dLbls>
        <c:gapWidth val="150"/>
        <c:axId val="102964224"/>
        <c:axId val="102966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52.31</c:v>
                </c:pt>
                <c:pt idx="1">
                  <c:v>60.65</c:v>
                </c:pt>
                <c:pt idx="2">
                  <c:v>51.75</c:v>
                </c:pt>
                <c:pt idx="3">
                  <c:v>50.68</c:v>
                </c:pt>
                <c:pt idx="4">
                  <c:v>50.14</c:v>
                </c:pt>
              </c:numCache>
            </c:numRef>
          </c:val>
          <c:smooth val="0"/>
          <c:extLst xmlns:c16r2="http://schemas.microsoft.com/office/drawing/2015/06/chart">
            <c:ext xmlns:c16="http://schemas.microsoft.com/office/drawing/2014/chart" uri="{C3380CC4-5D6E-409C-BE32-E72D297353CC}">
              <c16:uniqueId val="{00000001-F85E-41D6-8EBC-A0AC9BA30757}"/>
            </c:ext>
          </c:extLst>
        </c:ser>
        <c:dLbls>
          <c:showLegendKey val="0"/>
          <c:showVal val="0"/>
          <c:showCatName val="0"/>
          <c:showSerName val="0"/>
          <c:showPercent val="0"/>
          <c:showBubbleSize val="0"/>
        </c:dLbls>
        <c:marker val="1"/>
        <c:smooth val="0"/>
        <c:axId val="102964224"/>
        <c:axId val="102966400"/>
      </c:lineChart>
      <c:dateAx>
        <c:axId val="102964224"/>
        <c:scaling>
          <c:orientation val="minMax"/>
        </c:scaling>
        <c:delete val="1"/>
        <c:axPos val="b"/>
        <c:numFmt formatCode="&quot;H&quot;yy" sourceLinked="1"/>
        <c:majorTickMark val="none"/>
        <c:minorTickMark val="none"/>
        <c:tickLblPos val="none"/>
        <c:crossAx val="102966400"/>
        <c:crosses val="autoZero"/>
        <c:auto val="1"/>
        <c:lblOffset val="100"/>
        <c:baseTimeUnit val="years"/>
      </c:dateAx>
      <c:valAx>
        <c:axId val="102966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964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74.83</c:v>
                </c:pt>
                <c:pt idx="1">
                  <c:v>74.77</c:v>
                </c:pt>
                <c:pt idx="2">
                  <c:v>75.37</c:v>
                </c:pt>
                <c:pt idx="3">
                  <c:v>75.44</c:v>
                </c:pt>
                <c:pt idx="4">
                  <c:v>76.7</c:v>
                </c:pt>
              </c:numCache>
            </c:numRef>
          </c:val>
          <c:extLst xmlns:c16r2="http://schemas.microsoft.com/office/drawing/2015/06/chart">
            <c:ext xmlns:c16="http://schemas.microsoft.com/office/drawing/2014/chart" uri="{C3380CC4-5D6E-409C-BE32-E72D297353CC}">
              <c16:uniqueId val="{00000000-D178-427E-AA7E-6706C2791E02}"/>
            </c:ext>
          </c:extLst>
        </c:ser>
        <c:dLbls>
          <c:showLegendKey val="0"/>
          <c:showVal val="0"/>
          <c:showCatName val="0"/>
          <c:showSerName val="0"/>
          <c:showPercent val="0"/>
          <c:showBubbleSize val="0"/>
        </c:dLbls>
        <c:gapWidth val="150"/>
        <c:axId val="103021952"/>
        <c:axId val="103290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84.32</c:v>
                </c:pt>
                <c:pt idx="1">
                  <c:v>84.58</c:v>
                </c:pt>
                <c:pt idx="2">
                  <c:v>84.84</c:v>
                </c:pt>
                <c:pt idx="3">
                  <c:v>84.86</c:v>
                </c:pt>
                <c:pt idx="4">
                  <c:v>84.98</c:v>
                </c:pt>
              </c:numCache>
            </c:numRef>
          </c:val>
          <c:smooth val="0"/>
          <c:extLst xmlns:c16r2="http://schemas.microsoft.com/office/drawing/2015/06/chart">
            <c:ext xmlns:c16="http://schemas.microsoft.com/office/drawing/2014/chart" uri="{C3380CC4-5D6E-409C-BE32-E72D297353CC}">
              <c16:uniqueId val="{00000001-D178-427E-AA7E-6706C2791E02}"/>
            </c:ext>
          </c:extLst>
        </c:ser>
        <c:dLbls>
          <c:showLegendKey val="0"/>
          <c:showVal val="0"/>
          <c:showCatName val="0"/>
          <c:showSerName val="0"/>
          <c:showPercent val="0"/>
          <c:showBubbleSize val="0"/>
        </c:dLbls>
        <c:marker val="1"/>
        <c:smooth val="0"/>
        <c:axId val="103021952"/>
        <c:axId val="103290368"/>
      </c:lineChart>
      <c:dateAx>
        <c:axId val="103021952"/>
        <c:scaling>
          <c:orientation val="minMax"/>
        </c:scaling>
        <c:delete val="1"/>
        <c:axPos val="b"/>
        <c:numFmt formatCode="&quot;H&quot;yy" sourceLinked="1"/>
        <c:majorTickMark val="none"/>
        <c:minorTickMark val="none"/>
        <c:tickLblPos val="none"/>
        <c:crossAx val="103290368"/>
        <c:crosses val="autoZero"/>
        <c:auto val="1"/>
        <c:lblOffset val="100"/>
        <c:baseTimeUnit val="years"/>
      </c:dateAx>
      <c:valAx>
        <c:axId val="103290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021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56.32</c:v>
                </c:pt>
                <c:pt idx="1">
                  <c:v>57.02</c:v>
                </c:pt>
                <c:pt idx="2">
                  <c:v>92.2</c:v>
                </c:pt>
                <c:pt idx="3">
                  <c:v>99.28</c:v>
                </c:pt>
                <c:pt idx="4">
                  <c:v>99.49</c:v>
                </c:pt>
              </c:numCache>
            </c:numRef>
          </c:val>
          <c:extLst xmlns:c16r2="http://schemas.microsoft.com/office/drawing/2015/06/chart">
            <c:ext xmlns:c16="http://schemas.microsoft.com/office/drawing/2014/chart" uri="{C3380CC4-5D6E-409C-BE32-E72D297353CC}">
              <c16:uniqueId val="{00000000-551A-4AC8-9991-5B4274F0C921}"/>
            </c:ext>
          </c:extLst>
        </c:ser>
        <c:dLbls>
          <c:showLegendKey val="0"/>
          <c:showVal val="0"/>
          <c:showCatName val="0"/>
          <c:showSerName val="0"/>
          <c:showPercent val="0"/>
          <c:showBubbleSize val="0"/>
        </c:dLbls>
        <c:gapWidth val="150"/>
        <c:axId val="102514048"/>
        <c:axId val="102516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51A-4AC8-9991-5B4274F0C921}"/>
            </c:ext>
          </c:extLst>
        </c:ser>
        <c:dLbls>
          <c:showLegendKey val="0"/>
          <c:showVal val="0"/>
          <c:showCatName val="0"/>
          <c:showSerName val="0"/>
          <c:showPercent val="0"/>
          <c:showBubbleSize val="0"/>
        </c:dLbls>
        <c:marker val="1"/>
        <c:smooth val="0"/>
        <c:axId val="102514048"/>
        <c:axId val="102516224"/>
      </c:lineChart>
      <c:dateAx>
        <c:axId val="102514048"/>
        <c:scaling>
          <c:orientation val="minMax"/>
        </c:scaling>
        <c:delete val="1"/>
        <c:axPos val="b"/>
        <c:numFmt formatCode="&quot;H&quot;yy" sourceLinked="1"/>
        <c:majorTickMark val="none"/>
        <c:minorTickMark val="none"/>
        <c:tickLblPos val="none"/>
        <c:crossAx val="102516224"/>
        <c:crosses val="autoZero"/>
        <c:auto val="1"/>
        <c:lblOffset val="100"/>
        <c:baseTimeUnit val="years"/>
      </c:dateAx>
      <c:valAx>
        <c:axId val="102516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514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BBB-4282-95AE-F9FE36CD4502}"/>
            </c:ext>
          </c:extLst>
        </c:ser>
        <c:dLbls>
          <c:showLegendKey val="0"/>
          <c:showVal val="0"/>
          <c:showCatName val="0"/>
          <c:showSerName val="0"/>
          <c:showPercent val="0"/>
          <c:showBubbleSize val="0"/>
        </c:dLbls>
        <c:gapWidth val="150"/>
        <c:axId val="102567936"/>
        <c:axId val="102569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BBB-4282-95AE-F9FE36CD4502}"/>
            </c:ext>
          </c:extLst>
        </c:ser>
        <c:dLbls>
          <c:showLegendKey val="0"/>
          <c:showVal val="0"/>
          <c:showCatName val="0"/>
          <c:showSerName val="0"/>
          <c:showPercent val="0"/>
          <c:showBubbleSize val="0"/>
        </c:dLbls>
        <c:marker val="1"/>
        <c:smooth val="0"/>
        <c:axId val="102567936"/>
        <c:axId val="102569856"/>
      </c:lineChart>
      <c:dateAx>
        <c:axId val="102567936"/>
        <c:scaling>
          <c:orientation val="minMax"/>
        </c:scaling>
        <c:delete val="1"/>
        <c:axPos val="b"/>
        <c:numFmt formatCode="&quot;H&quot;yy" sourceLinked="1"/>
        <c:majorTickMark val="none"/>
        <c:minorTickMark val="none"/>
        <c:tickLblPos val="none"/>
        <c:crossAx val="102569856"/>
        <c:crosses val="autoZero"/>
        <c:auto val="1"/>
        <c:lblOffset val="100"/>
        <c:baseTimeUnit val="years"/>
      </c:dateAx>
      <c:valAx>
        <c:axId val="102569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567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7CD-4D46-B517-A74469D9EF37}"/>
            </c:ext>
          </c:extLst>
        </c:ser>
        <c:dLbls>
          <c:showLegendKey val="0"/>
          <c:showVal val="0"/>
          <c:showCatName val="0"/>
          <c:showSerName val="0"/>
          <c:showPercent val="0"/>
          <c:showBubbleSize val="0"/>
        </c:dLbls>
        <c:gapWidth val="150"/>
        <c:axId val="102610816"/>
        <c:axId val="102617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7CD-4D46-B517-A74469D9EF37}"/>
            </c:ext>
          </c:extLst>
        </c:ser>
        <c:dLbls>
          <c:showLegendKey val="0"/>
          <c:showVal val="0"/>
          <c:showCatName val="0"/>
          <c:showSerName val="0"/>
          <c:showPercent val="0"/>
          <c:showBubbleSize val="0"/>
        </c:dLbls>
        <c:marker val="1"/>
        <c:smooth val="0"/>
        <c:axId val="102610816"/>
        <c:axId val="102617088"/>
      </c:lineChart>
      <c:dateAx>
        <c:axId val="102610816"/>
        <c:scaling>
          <c:orientation val="minMax"/>
        </c:scaling>
        <c:delete val="1"/>
        <c:axPos val="b"/>
        <c:numFmt formatCode="&quot;H&quot;yy" sourceLinked="1"/>
        <c:majorTickMark val="none"/>
        <c:minorTickMark val="none"/>
        <c:tickLblPos val="none"/>
        <c:crossAx val="102617088"/>
        <c:crosses val="autoZero"/>
        <c:auto val="1"/>
        <c:lblOffset val="100"/>
        <c:baseTimeUnit val="years"/>
      </c:dateAx>
      <c:valAx>
        <c:axId val="102617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610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E10-4459-AA77-1CA820F4C8DE}"/>
            </c:ext>
          </c:extLst>
        </c:ser>
        <c:dLbls>
          <c:showLegendKey val="0"/>
          <c:showVal val="0"/>
          <c:showCatName val="0"/>
          <c:showSerName val="0"/>
          <c:showPercent val="0"/>
          <c:showBubbleSize val="0"/>
        </c:dLbls>
        <c:gapWidth val="150"/>
        <c:axId val="102722176"/>
        <c:axId val="102728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E10-4459-AA77-1CA820F4C8DE}"/>
            </c:ext>
          </c:extLst>
        </c:ser>
        <c:dLbls>
          <c:showLegendKey val="0"/>
          <c:showVal val="0"/>
          <c:showCatName val="0"/>
          <c:showSerName val="0"/>
          <c:showPercent val="0"/>
          <c:showBubbleSize val="0"/>
        </c:dLbls>
        <c:marker val="1"/>
        <c:smooth val="0"/>
        <c:axId val="102722176"/>
        <c:axId val="102728448"/>
      </c:lineChart>
      <c:dateAx>
        <c:axId val="102722176"/>
        <c:scaling>
          <c:orientation val="minMax"/>
        </c:scaling>
        <c:delete val="1"/>
        <c:axPos val="b"/>
        <c:numFmt formatCode="&quot;H&quot;yy" sourceLinked="1"/>
        <c:majorTickMark val="none"/>
        <c:minorTickMark val="none"/>
        <c:tickLblPos val="none"/>
        <c:crossAx val="102728448"/>
        <c:crosses val="autoZero"/>
        <c:auto val="1"/>
        <c:lblOffset val="100"/>
        <c:baseTimeUnit val="years"/>
      </c:dateAx>
      <c:valAx>
        <c:axId val="102728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722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C57-4BE8-80D5-99FF8505365C}"/>
            </c:ext>
          </c:extLst>
        </c:ser>
        <c:dLbls>
          <c:showLegendKey val="0"/>
          <c:showVal val="0"/>
          <c:showCatName val="0"/>
          <c:showSerName val="0"/>
          <c:showPercent val="0"/>
          <c:showBubbleSize val="0"/>
        </c:dLbls>
        <c:gapWidth val="150"/>
        <c:axId val="102759808"/>
        <c:axId val="102761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C57-4BE8-80D5-99FF8505365C}"/>
            </c:ext>
          </c:extLst>
        </c:ser>
        <c:dLbls>
          <c:showLegendKey val="0"/>
          <c:showVal val="0"/>
          <c:showCatName val="0"/>
          <c:showSerName val="0"/>
          <c:showPercent val="0"/>
          <c:showBubbleSize val="0"/>
        </c:dLbls>
        <c:marker val="1"/>
        <c:smooth val="0"/>
        <c:axId val="102759808"/>
        <c:axId val="102761984"/>
      </c:lineChart>
      <c:dateAx>
        <c:axId val="102759808"/>
        <c:scaling>
          <c:orientation val="minMax"/>
        </c:scaling>
        <c:delete val="1"/>
        <c:axPos val="b"/>
        <c:numFmt formatCode="&quot;H&quot;yy" sourceLinked="1"/>
        <c:majorTickMark val="none"/>
        <c:minorTickMark val="none"/>
        <c:tickLblPos val="none"/>
        <c:crossAx val="102761984"/>
        <c:crosses val="autoZero"/>
        <c:auto val="1"/>
        <c:lblOffset val="100"/>
        <c:baseTimeUnit val="years"/>
      </c:dateAx>
      <c:valAx>
        <c:axId val="102761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759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2893.4</c:v>
                </c:pt>
                <c:pt idx="1">
                  <c:v>6.96</c:v>
                </c:pt>
                <c:pt idx="2">
                  <c:v>5.89</c:v>
                </c:pt>
                <c:pt idx="3">
                  <c:v>4.8099999999999996</c:v>
                </c:pt>
                <c:pt idx="4">
                  <c:v>3.66</c:v>
                </c:pt>
              </c:numCache>
            </c:numRef>
          </c:val>
          <c:extLst xmlns:c16r2="http://schemas.microsoft.com/office/drawing/2015/06/chart">
            <c:ext xmlns:c16="http://schemas.microsoft.com/office/drawing/2014/chart" uri="{C3380CC4-5D6E-409C-BE32-E72D297353CC}">
              <c16:uniqueId val="{00000000-1E97-49DC-8511-AA993F8E3216}"/>
            </c:ext>
          </c:extLst>
        </c:ser>
        <c:dLbls>
          <c:showLegendKey val="0"/>
          <c:showVal val="0"/>
          <c:showCatName val="0"/>
          <c:showSerName val="0"/>
          <c:showPercent val="0"/>
          <c:showBubbleSize val="0"/>
        </c:dLbls>
        <c:gapWidth val="150"/>
        <c:axId val="102813696"/>
        <c:axId val="102815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1081.8</c:v>
                </c:pt>
                <c:pt idx="1">
                  <c:v>974.93</c:v>
                </c:pt>
                <c:pt idx="2">
                  <c:v>855.8</c:v>
                </c:pt>
                <c:pt idx="3">
                  <c:v>789.46</c:v>
                </c:pt>
                <c:pt idx="4">
                  <c:v>826.83</c:v>
                </c:pt>
              </c:numCache>
            </c:numRef>
          </c:val>
          <c:smooth val="0"/>
          <c:extLst xmlns:c16r2="http://schemas.microsoft.com/office/drawing/2015/06/chart">
            <c:ext xmlns:c16="http://schemas.microsoft.com/office/drawing/2014/chart" uri="{C3380CC4-5D6E-409C-BE32-E72D297353CC}">
              <c16:uniqueId val="{00000001-1E97-49DC-8511-AA993F8E3216}"/>
            </c:ext>
          </c:extLst>
        </c:ser>
        <c:dLbls>
          <c:showLegendKey val="0"/>
          <c:showVal val="0"/>
          <c:showCatName val="0"/>
          <c:showSerName val="0"/>
          <c:showPercent val="0"/>
          <c:showBubbleSize val="0"/>
        </c:dLbls>
        <c:marker val="1"/>
        <c:smooth val="0"/>
        <c:axId val="102813696"/>
        <c:axId val="102815616"/>
      </c:lineChart>
      <c:dateAx>
        <c:axId val="102813696"/>
        <c:scaling>
          <c:orientation val="minMax"/>
        </c:scaling>
        <c:delete val="1"/>
        <c:axPos val="b"/>
        <c:numFmt formatCode="&quot;H&quot;yy" sourceLinked="1"/>
        <c:majorTickMark val="none"/>
        <c:minorTickMark val="none"/>
        <c:tickLblPos val="none"/>
        <c:crossAx val="102815616"/>
        <c:crosses val="autoZero"/>
        <c:auto val="1"/>
        <c:lblOffset val="100"/>
        <c:baseTimeUnit val="years"/>
      </c:dateAx>
      <c:valAx>
        <c:axId val="102815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813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40.61</c:v>
                </c:pt>
                <c:pt idx="1">
                  <c:v>40.26</c:v>
                </c:pt>
                <c:pt idx="2">
                  <c:v>88.28</c:v>
                </c:pt>
                <c:pt idx="3">
                  <c:v>100</c:v>
                </c:pt>
                <c:pt idx="4">
                  <c:v>96.42</c:v>
                </c:pt>
              </c:numCache>
            </c:numRef>
          </c:val>
          <c:extLst xmlns:c16r2="http://schemas.microsoft.com/office/drawing/2015/06/chart">
            <c:ext xmlns:c16="http://schemas.microsoft.com/office/drawing/2014/chart" uri="{C3380CC4-5D6E-409C-BE32-E72D297353CC}">
              <c16:uniqueId val="{00000000-854D-4B2F-ADC3-849D8A7EBD7E}"/>
            </c:ext>
          </c:extLst>
        </c:ser>
        <c:dLbls>
          <c:showLegendKey val="0"/>
          <c:showVal val="0"/>
          <c:showCatName val="0"/>
          <c:showSerName val="0"/>
          <c:showPercent val="0"/>
          <c:showBubbleSize val="0"/>
        </c:dLbls>
        <c:gapWidth val="150"/>
        <c:axId val="102846848"/>
        <c:axId val="102848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52.19</c:v>
                </c:pt>
                <c:pt idx="1">
                  <c:v>55.32</c:v>
                </c:pt>
                <c:pt idx="2">
                  <c:v>59.8</c:v>
                </c:pt>
                <c:pt idx="3">
                  <c:v>57.77</c:v>
                </c:pt>
                <c:pt idx="4">
                  <c:v>57.31</c:v>
                </c:pt>
              </c:numCache>
            </c:numRef>
          </c:val>
          <c:smooth val="0"/>
          <c:extLst xmlns:c16r2="http://schemas.microsoft.com/office/drawing/2015/06/chart">
            <c:ext xmlns:c16="http://schemas.microsoft.com/office/drawing/2014/chart" uri="{C3380CC4-5D6E-409C-BE32-E72D297353CC}">
              <c16:uniqueId val="{00000001-854D-4B2F-ADC3-849D8A7EBD7E}"/>
            </c:ext>
          </c:extLst>
        </c:ser>
        <c:dLbls>
          <c:showLegendKey val="0"/>
          <c:showVal val="0"/>
          <c:showCatName val="0"/>
          <c:showSerName val="0"/>
          <c:showPercent val="0"/>
          <c:showBubbleSize val="0"/>
        </c:dLbls>
        <c:marker val="1"/>
        <c:smooth val="0"/>
        <c:axId val="102846848"/>
        <c:axId val="102848768"/>
      </c:lineChart>
      <c:dateAx>
        <c:axId val="102846848"/>
        <c:scaling>
          <c:orientation val="minMax"/>
        </c:scaling>
        <c:delete val="1"/>
        <c:axPos val="b"/>
        <c:numFmt formatCode="&quot;H&quot;yy" sourceLinked="1"/>
        <c:majorTickMark val="none"/>
        <c:minorTickMark val="none"/>
        <c:tickLblPos val="none"/>
        <c:crossAx val="102848768"/>
        <c:crosses val="autoZero"/>
        <c:auto val="1"/>
        <c:lblOffset val="100"/>
        <c:baseTimeUnit val="years"/>
      </c:dateAx>
      <c:valAx>
        <c:axId val="102848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846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416.96</c:v>
                </c:pt>
                <c:pt idx="1">
                  <c:v>419</c:v>
                </c:pt>
                <c:pt idx="2">
                  <c:v>184.75</c:v>
                </c:pt>
                <c:pt idx="3">
                  <c:v>168.7</c:v>
                </c:pt>
                <c:pt idx="4">
                  <c:v>174.19</c:v>
                </c:pt>
              </c:numCache>
            </c:numRef>
          </c:val>
          <c:extLst xmlns:c16r2="http://schemas.microsoft.com/office/drawing/2015/06/chart">
            <c:ext xmlns:c16="http://schemas.microsoft.com/office/drawing/2014/chart" uri="{C3380CC4-5D6E-409C-BE32-E72D297353CC}">
              <c16:uniqueId val="{00000000-C622-43B2-A9BA-B0D71DC20F5C}"/>
            </c:ext>
          </c:extLst>
        </c:ser>
        <c:dLbls>
          <c:showLegendKey val="0"/>
          <c:showVal val="0"/>
          <c:showCatName val="0"/>
          <c:showSerName val="0"/>
          <c:showPercent val="0"/>
          <c:showBubbleSize val="0"/>
        </c:dLbls>
        <c:gapWidth val="150"/>
        <c:axId val="102861440"/>
        <c:axId val="102880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296.14</c:v>
                </c:pt>
                <c:pt idx="1">
                  <c:v>283.17</c:v>
                </c:pt>
                <c:pt idx="2">
                  <c:v>263.76</c:v>
                </c:pt>
                <c:pt idx="3">
                  <c:v>274.35000000000002</c:v>
                </c:pt>
                <c:pt idx="4">
                  <c:v>273.52</c:v>
                </c:pt>
              </c:numCache>
            </c:numRef>
          </c:val>
          <c:smooth val="0"/>
          <c:extLst xmlns:c16r2="http://schemas.microsoft.com/office/drawing/2015/06/chart">
            <c:ext xmlns:c16="http://schemas.microsoft.com/office/drawing/2014/chart" uri="{C3380CC4-5D6E-409C-BE32-E72D297353CC}">
              <c16:uniqueId val="{00000001-C622-43B2-A9BA-B0D71DC20F5C}"/>
            </c:ext>
          </c:extLst>
        </c:ser>
        <c:dLbls>
          <c:showLegendKey val="0"/>
          <c:showVal val="0"/>
          <c:showCatName val="0"/>
          <c:showSerName val="0"/>
          <c:showPercent val="0"/>
          <c:showBubbleSize val="0"/>
        </c:dLbls>
        <c:marker val="1"/>
        <c:smooth val="0"/>
        <c:axId val="102861440"/>
        <c:axId val="102880000"/>
      </c:lineChart>
      <c:dateAx>
        <c:axId val="102861440"/>
        <c:scaling>
          <c:orientation val="minMax"/>
        </c:scaling>
        <c:delete val="1"/>
        <c:axPos val="b"/>
        <c:numFmt formatCode="&quot;H&quot;yy" sourceLinked="1"/>
        <c:majorTickMark val="none"/>
        <c:minorTickMark val="none"/>
        <c:tickLblPos val="none"/>
        <c:crossAx val="102880000"/>
        <c:crosses val="autoZero"/>
        <c:auto val="1"/>
        <c:lblOffset val="100"/>
        <c:baseTimeUnit val="years"/>
      </c:dateAx>
      <c:valAx>
        <c:axId val="102880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861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CB71" sqref="CB7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福島県　会津坂下町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15768</v>
      </c>
      <c r="AM8" s="51"/>
      <c r="AN8" s="51"/>
      <c r="AO8" s="51"/>
      <c r="AP8" s="51"/>
      <c r="AQ8" s="51"/>
      <c r="AR8" s="51"/>
      <c r="AS8" s="51"/>
      <c r="AT8" s="46">
        <f>データ!T6</f>
        <v>91.59</v>
      </c>
      <c r="AU8" s="46"/>
      <c r="AV8" s="46"/>
      <c r="AW8" s="46"/>
      <c r="AX8" s="46"/>
      <c r="AY8" s="46"/>
      <c r="AZ8" s="46"/>
      <c r="BA8" s="46"/>
      <c r="BB8" s="46">
        <f>データ!U6</f>
        <v>172.16</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7.82</v>
      </c>
      <c r="Q10" s="46"/>
      <c r="R10" s="46"/>
      <c r="S10" s="46"/>
      <c r="T10" s="46"/>
      <c r="U10" s="46"/>
      <c r="V10" s="46"/>
      <c r="W10" s="46">
        <f>データ!Q6</f>
        <v>100</v>
      </c>
      <c r="X10" s="46"/>
      <c r="Y10" s="46"/>
      <c r="Z10" s="46"/>
      <c r="AA10" s="46"/>
      <c r="AB10" s="46"/>
      <c r="AC10" s="46"/>
      <c r="AD10" s="51">
        <f>データ!R6</f>
        <v>4950</v>
      </c>
      <c r="AE10" s="51"/>
      <c r="AF10" s="51"/>
      <c r="AG10" s="51"/>
      <c r="AH10" s="51"/>
      <c r="AI10" s="51"/>
      <c r="AJ10" s="51"/>
      <c r="AK10" s="2"/>
      <c r="AL10" s="51">
        <f>データ!V6</f>
        <v>1223</v>
      </c>
      <c r="AM10" s="51"/>
      <c r="AN10" s="51"/>
      <c r="AO10" s="51"/>
      <c r="AP10" s="51"/>
      <c r="AQ10" s="51"/>
      <c r="AR10" s="51"/>
      <c r="AS10" s="51"/>
      <c r="AT10" s="46">
        <f>データ!W6</f>
        <v>1.19</v>
      </c>
      <c r="AU10" s="46"/>
      <c r="AV10" s="46"/>
      <c r="AW10" s="46"/>
      <c r="AX10" s="46"/>
      <c r="AY10" s="46"/>
      <c r="AZ10" s="46"/>
      <c r="BA10" s="46"/>
      <c r="BB10" s="46">
        <f>データ!X6</f>
        <v>1027.73</v>
      </c>
      <c r="BC10" s="46"/>
      <c r="BD10" s="46"/>
      <c r="BE10" s="46"/>
      <c r="BF10" s="46"/>
      <c r="BG10" s="46"/>
      <c r="BH10" s="46"/>
      <c r="BI10" s="46"/>
      <c r="BJ10" s="2"/>
      <c r="BK10" s="2"/>
      <c r="BL10" s="63" t="s">
        <v>22</v>
      </c>
      <c r="BM10" s="64"/>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24</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25</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57" t="s">
        <v>26</v>
      </c>
      <c r="BM14" s="58"/>
      <c r="BN14" s="58"/>
      <c r="BO14" s="58"/>
      <c r="BP14" s="58"/>
      <c r="BQ14" s="58"/>
      <c r="BR14" s="58"/>
      <c r="BS14" s="58"/>
      <c r="BT14" s="58"/>
      <c r="BU14" s="58"/>
      <c r="BV14" s="58"/>
      <c r="BW14" s="58"/>
      <c r="BX14" s="58"/>
      <c r="BY14" s="58"/>
      <c r="BZ14" s="59"/>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60"/>
      <c r="BM15" s="61"/>
      <c r="BN15" s="61"/>
      <c r="BO15" s="61"/>
      <c r="BP15" s="61"/>
      <c r="BQ15" s="61"/>
      <c r="BR15" s="61"/>
      <c r="BS15" s="61"/>
      <c r="BT15" s="61"/>
      <c r="BU15" s="61"/>
      <c r="BV15" s="61"/>
      <c r="BW15" s="61"/>
      <c r="BX15" s="61"/>
      <c r="BY15" s="61"/>
      <c r="BZ15" s="62"/>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8" t="s">
        <v>118</v>
      </c>
      <c r="BM16" s="79"/>
      <c r="BN16" s="79"/>
      <c r="BO16" s="79"/>
      <c r="BP16" s="79"/>
      <c r="BQ16" s="79"/>
      <c r="BR16" s="79"/>
      <c r="BS16" s="79"/>
      <c r="BT16" s="79"/>
      <c r="BU16" s="79"/>
      <c r="BV16" s="79"/>
      <c r="BW16" s="79"/>
      <c r="BX16" s="79"/>
      <c r="BY16" s="79"/>
      <c r="BZ16" s="8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8"/>
      <c r="BM17" s="79"/>
      <c r="BN17" s="79"/>
      <c r="BO17" s="79"/>
      <c r="BP17" s="79"/>
      <c r="BQ17" s="79"/>
      <c r="BR17" s="79"/>
      <c r="BS17" s="79"/>
      <c r="BT17" s="79"/>
      <c r="BU17" s="79"/>
      <c r="BV17" s="79"/>
      <c r="BW17" s="79"/>
      <c r="BX17" s="79"/>
      <c r="BY17" s="79"/>
      <c r="BZ17" s="8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8"/>
      <c r="BM18" s="79"/>
      <c r="BN18" s="79"/>
      <c r="BO18" s="79"/>
      <c r="BP18" s="79"/>
      <c r="BQ18" s="79"/>
      <c r="BR18" s="79"/>
      <c r="BS18" s="79"/>
      <c r="BT18" s="79"/>
      <c r="BU18" s="79"/>
      <c r="BV18" s="79"/>
      <c r="BW18" s="79"/>
      <c r="BX18" s="79"/>
      <c r="BY18" s="79"/>
      <c r="BZ18" s="8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8"/>
      <c r="BM19" s="79"/>
      <c r="BN19" s="79"/>
      <c r="BO19" s="79"/>
      <c r="BP19" s="79"/>
      <c r="BQ19" s="79"/>
      <c r="BR19" s="79"/>
      <c r="BS19" s="79"/>
      <c r="BT19" s="79"/>
      <c r="BU19" s="79"/>
      <c r="BV19" s="79"/>
      <c r="BW19" s="79"/>
      <c r="BX19" s="79"/>
      <c r="BY19" s="79"/>
      <c r="BZ19" s="8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8"/>
      <c r="BM20" s="79"/>
      <c r="BN20" s="79"/>
      <c r="BO20" s="79"/>
      <c r="BP20" s="79"/>
      <c r="BQ20" s="79"/>
      <c r="BR20" s="79"/>
      <c r="BS20" s="79"/>
      <c r="BT20" s="79"/>
      <c r="BU20" s="79"/>
      <c r="BV20" s="79"/>
      <c r="BW20" s="79"/>
      <c r="BX20" s="79"/>
      <c r="BY20" s="79"/>
      <c r="BZ20" s="8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8"/>
      <c r="BM21" s="79"/>
      <c r="BN21" s="79"/>
      <c r="BO21" s="79"/>
      <c r="BP21" s="79"/>
      <c r="BQ21" s="79"/>
      <c r="BR21" s="79"/>
      <c r="BS21" s="79"/>
      <c r="BT21" s="79"/>
      <c r="BU21" s="79"/>
      <c r="BV21" s="79"/>
      <c r="BW21" s="79"/>
      <c r="BX21" s="79"/>
      <c r="BY21" s="79"/>
      <c r="BZ21" s="8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8"/>
      <c r="BM22" s="79"/>
      <c r="BN22" s="79"/>
      <c r="BO22" s="79"/>
      <c r="BP22" s="79"/>
      <c r="BQ22" s="79"/>
      <c r="BR22" s="79"/>
      <c r="BS22" s="79"/>
      <c r="BT22" s="79"/>
      <c r="BU22" s="79"/>
      <c r="BV22" s="79"/>
      <c r="BW22" s="79"/>
      <c r="BX22" s="79"/>
      <c r="BY22" s="79"/>
      <c r="BZ22" s="8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8"/>
      <c r="BM23" s="79"/>
      <c r="BN23" s="79"/>
      <c r="BO23" s="79"/>
      <c r="BP23" s="79"/>
      <c r="BQ23" s="79"/>
      <c r="BR23" s="79"/>
      <c r="BS23" s="79"/>
      <c r="BT23" s="79"/>
      <c r="BU23" s="79"/>
      <c r="BV23" s="79"/>
      <c r="BW23" s="79"/>
      <c r="BX23" s="79"/>
      <c r="BY23" s="79"/>
      <c r="BZ23" s="8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8"/>
      <c r="BM24" s="79"/>
      <c r="BN24" s="79"/>
      <c r="BO24" s="79"/>
      <c r="BP24" s="79"/>
      <c r="BQ24" s="79"/>
      <c r="BR24" s="79"/>
      <c r="BS24" s="79"/>
      <c r="BT24" s="79"/>
      <c r="BU24" s="79"/>
      <c r="BV24" s="79"/>
      <c r="BW24" s="79"/>
      <c r="BX24" s="79"/>
      <c r="BY24" s="79"/>
      <c r="BZ24" s="8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8"/>
      <c r="BM25" s="79"/>
      <c r="BN25" s="79"/>
      <c r="BO25" s="79"/>
      <c r="BP25" s="79"/>
      <c r="BQ25" s="79"/>
      <c r="BR25" s="79"/>
      <c r="BS25" s="79"/>
      <c r="BT25" s="79"/>
      <c r="BU25" s="79"/>
      <c r="BV25" s="79"/>
      <c r="BW25" s="79"/>
      <c r="BX25" s="79"/>
      <c r="BY25" s="79"/>
      <c r="BZ25" s="8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8"/>
      <c r="BM26" s="79"/>
      <c r="BN26" s="79"/>
      <c r="BO26" s="79"/>
      <c r="BP26" s="79"/>
      <c r="BQ26" s="79"/>
      <c r="BR26" s="79"/>
      <c r="BS26" s="79"/>
      <c r="BT26" s="79"/>
      <c r="BU26" s="79"/>
      <c r="BV26" s="79"/>
      <c r="BW26" s="79"/>
      <c r="BX26" s="79"/>
      <c r="BY26" s="79"/>
      <c r="BZ26" s="8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8"/>
      <c r="BM27" s="79"/>
      <c r="BN27" s="79"/>
      <c r="BO27" s="79"/>
      <c r="BP27" s="79"/>
      <c r="BQ27" s="79"/>
      <c r="BR27" s="79"/>
      <c r="BS27" s="79"/>
      <c r="BT27" s="79"/>
      <c r="BU27" s="79"/>
      <c r="BV27" s="79"/>
      <c r="BW27" s="79"/>
      <c r="BX27" s="79"/>
      <c r="BY27" s="79"/>
      <c r="BZ27" s="8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8"/>
      <c r="BM28" s="79"/>
      <c r="BN28" s="79"/>
      <c r="BO28" s="79"/>
      <c r="BP28" s="79"/>
      <c r="BQ28" s="79"/>
      <c r="BR28" s="79"/>
      <c r="BS28" s="79"/>
      <c r="BT28" s="79"/>
      <c r="BU28" s="79"/>
      <c r="BV28" s="79"/>
      <c r="BW28" s="79"/>
      <c r="BX28" s="79"/>
      <c r="BY28" s="79"/>
      <c r="BZ28" s="8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8"/>
      <c r="BM29" s="79"/>
      <c r="BN29" s="79"/>
      <c r="BO29" s="79"/>
      <c r="BP29" s="79"/>
      <c r="BQ29" s="79"/>
      <c r="BR29" s="79"/>
      <c r="BS29" s="79"/>
      <c r="BT29" s="79"/>
      <c r="BU29" s="79"/>
      <c r="BV29" s="79"/>
      <c r="BW29" s="79"/>
      <c r="BX29" s="79"/>
      <c r="BY29" s="79"/>
      <c r="BZ29" s="8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8"/>
      <c r="BM30" s="79"/>
      <c r="BN30" s="79"/>
      <c r="BO30" s="79"/>
      <c r="BP30" s="79"/>
      <c r="BQ30" s="79"/>
      <c r="BR30" s="79"/>
      <c r="BS30" s="79"/>
      <c r="BT30" s="79"/>
      <c r="BU30" s="79"/>
      <c r="BV30" s="79"/>
      <c r="BW30" s="79"/>
      <c r="BX30" s="79"/>
      <c r="BY30" s="79"/>
      <c r="BZ30" s="8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8"/>
      <c r="BM31" s="79"/>
      <c r="BN31" s="79"/>
      <c r="BO31" s="79"/>
      <c r="BP31" s="79"/>
      <c r="BQ31" s="79"/>
      <c r="BR31" s="79"/>
      <c r="BS31" s="79"/>
      <c r="BT31" s="79"/>
      <c r="BU31" s="79"/>
      <c r="BV31" s="79"/>
      <c r="BW31" s="79"/>
      <c r="BX31" s="79"/>
      <c r="BY31" s="79"/>
      <c r="BZ31" s="8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8"/>
      <c r="BM32" s="79"/>
      <c r="BN32" s="79"/>
      <c r="BO32" s="79"/>
      <c r="BP32" s="79"/>
      <c r="BQ32" s="79"/>
      <c r="BR32" s="79"/>
      <c r="BS32" s="79"/>
      <c r="BT32" s="79"/>
      <c r="BU32" s="79"/>
      <c r="BV32" s="79"/>
      <c r="BW32" s="79"/>
      <c r="BX32" s="79"/>
      <c r="BY32" s="79"/>
      <c r="BZ32" s="8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8"/>
      <c r="BM33" s="79"/>
      <c r="BN33" s="79"/>
      <c r="BO33" s="79"/>
      <c r="BP33" s="79"/>
      <c r="BQ33" s="79"/>
      <c r="BR33" s="79"/>
      <c r="BS33" s="79"/>
      <c r="BT33" s="79"/>
      <c r="BU33" s="79"/>
      <c r="BV33" s="79"/>
      <c r="BW33" s="79"/>
      <c r="BX33" s="79"/>
      <c r="BY33" s="79"/>
      <c r="BZ33" s="80"/>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8"/>
      <c r="BM34" s="79"/>
      <c r="BN34" s="79"/>
      <c r="BO34" s="79"/>
      <c r="BP34" s="79"/>
      <c r="BQ34" s="79"/>
      <c r="BR34" s="79"/>
      <c r="BS34" s="79"/>
      <c r="BT34" s="79"/>
      <c r="BU34" s="79"/>
      <c r="BV34" s="79"/>
      <c r="BW34" s="79"/>
      <c r="BX34" s="79"/>
      <c r="BY34" s="79"/>
      <c r="BZ34" s="80"/>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8"/>
      <c r="BM35" s="79"/>
      <c r="BN35" s="79"/>
      <c r="BO35" s="79"/>
      <c r="BP35" s="79"/>
      <c r="BQ35" s="79"/>
      <c r="BR35" s="79"/>
      <c r="BS35" s="79"/>
      <c r="BT35" s="79"/>
      <c r="BU35" s="79"/>
      <c r="BV35" s="79"/>
      <c r="BW35" s="79"/>
      <c r="BX35" s="79"/>
      <c r="BY35" s="79"/>
      <c r="BZ35" s="8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8"/>
      <c r="BM36" s="79"/>
      <c r="BN36" s="79"/>
      <c r="BO36" s="79"/>
      <c r="BP36" s="79"/>
      <c r="BQ36" s="79"/>
      <c r="BR36" s="79"/>
      <c r="BS36" s="79"/>
      <c r="BT36" s="79"/>
      <c r="BU36" s="79"/>
      <c r="BV36" s="79"/>
      <c r="BW36" s="79"/>
      <c r="BX36" s="79"/>
      <c r="BY36" s="79"/>
      <c r="BZ36" s="8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8"/>
      <c r="BM37" s="79"/>
      <c r="BN37" s="79"/>
      <c r="BO37" s="79"/>
      <c r="BP37" s="79"/>
      <c r="BQ37" s="79"/>
      <c r="BR37" s="79"/>
      <c r="BS37" s="79"/>
      <c r="BT37" s="79"/>
      <c r="BU37" s="79"/>
      <c r="BV37" s="79"/>
      <c r="BW37" s="79"/>
      <c r="BX37" s="79"/>
      <c r="BY37" s="79"/>
      <c r="BZ37" s="8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8"/>
      <c r="BM38" s="79"/>
      <c r="BN38" s="79"/>
      <c r="BO38" s="79"/>
      <c r="BP38" s="79"/>
      <c r="BQ38" s="79"/>
      <c r="BR38" s="79"/>
      <c r="BS38" s="79"/>
      <c r="BT38" s="79"/>
      <c r="BU38" s="79"/>
      <c r="BV38" s="79"/>
      <c r="BW38" s="79"/>
      <c r="BX38" s="79"/>
      <c r="BY38" s="79"/>
      <c r="BZ38" s="8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8"/>
      <c r="BM39" s="79"/>
      <c r="BN39" s="79"/>
      <c r="BO39" s="79"/>
      <c r="BP39" s="79"/>
      <c r="BQ39" s="79"/>
      <c r="BR39" s="79"/>
      <c r="BS39" s="79"/>
      <c r="BT39" s="79"/>
      <c r="BU39" s="79"/>
      <c r="BV39" s="79"/>
      <c r="BW39" s="79"/>
      <c r="BX39" s="79"/>
      <c r="BY39" s="79"/>
      <c r="BZ39" s="8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8"/>
      <c r="BM40" s="79"/>
      <c r="BN40" s="79"/>
      <c r="BO40" s="79"/>
      <c r="BP40" s="79"/>
      <c r="BQ40" s="79"/>
      <c r="BR40" s="79"/>
      <c r="BS40" s="79"/>
      <c r="BT40" s="79"/>
      <c r="BU40" s="79"/>
      <c r="BV40" s="79"/>
      <c r="BW40" s="79"/>
      <c r="BX40" s="79"/>
      <c r="BY40" s="79"/>
      <c r="BZ40" s="8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8"/>
      <c r="BM41" s="79"/>
      <c r="BN41" s="79"/>
      <c r="BO41" s="79"/>
      <c r="BP41" s="79"/>
      <c r="BQ41" s="79"/>
      <c r="BR41" s="79"/>
      <c r="BS41" s="79"/>
      <c r="BT41" s="79"/>
      <c r="BU41" s="79"/>
      <c r="BV41" s="79"/>
      <c r="BW41" s="79"/>
      <c r="BX41" s="79"/>
      <c r="BY41" s="79"/>
      <c r="BZ41" s="8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8"/>
      <c r="BM42" s="79"/>
      <c r="BN42" s="79"/>
      <c r="BO42" s="79"/>
      <c r="BP42" s="79"/>
      <c r="BQ42" s="79"/>
      <c r="BR42" s="79"/>
      <c r="BS42" s="79"/>
      <c r="BT42" s="79"/>
      <c r="BU42" s="79"/>
      <c r="BV42" s="79"/>
      <c r="BW42" s="79"/>
      <c r="BX42" s="79"/>
      <c r="BY42" s="79"/>
      <c r="BZ42" s="8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8"/>
      <c r="BM43" s="79"/>
      <c r="BN43" s="79"/>
      <c r="BO43" s="79"/>
      <c r="BP43" s="79"/>
      <c r="BQ43" s="79"/>
      <c r="BR43" s="79"/>
      <c r="BS43" s="79"/>
      <c r="BT43" s="79"/>
      <c r="BU43" s="79"/>
      <c r="BV43" s="79"/>
      <c r="BW43" s="79"/>
      <c r="BX43" s="79"/>
      <c r="BY43" s="79"/>
      <c r="BZ43" s="8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1"/>
      <c r="BM44" s="82"/>
      <c r="BN44" s="82"/>
      <c r="BO44" s="82"/>
      <c r="BP44" s="82"/>
      <c r="BQ44" s="82"/>
      <c r="BR44" s="82"/>
      <c r="BS44" s="82"/>
      <c r="BT44" s="82"/>
      <c r="BU44" s="82"/>
      <c r="BV44" s="82"/>
      <c r="BW44" s="82"/>
      <c r="BX44" s="82"/>
      <c r="BY44" s="82"/>
      <c r="BZ44" s="8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7" t="s">
        <v>27</v>
      </c>
      <c r="BM45" s="58"/>
      <c r="BN45" s="58"/>
      <c r="BO45" s="58"/>
      <c r="BP45" s="58"/>
      <c r="BQ45" s="58"/>
      <c r="BR45" s="58"/>
      <c r="BS45" s="58"/>
      <c r="BT45" s="58"/>
      <c r="BU45" s="58"/>
      <c r="BV45" s="58"/>
      <c r="BW45" s="58"/>
      <c r="BX45" s="58"/>
      <c r="BY45" s="58"/>
      <c r="BZ45" s="59"/>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0"/>
      <c r="BM46" s="61"/>
      <c r="BN46" s="61"/>
      <c r="BO46" s="61"/>
      <c r="BP46" s="61"/>
      <c r="BQ46" s="61"/>
      <c r="BR46" s="61"/>
      <c r="BS46" s="61"/>
      <c r="BT46" s="61"/>
      <c r="BU46" s="61"/>
      <c r="BV46" s="61"/>
      <c r="BW46" s="61"/>
      <c r="BX46" s="61"/>
      <c r="BY46" s="61"/>
      <c r="BZ46" s="62"/>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8" t="s">
        <v>117</v>
      </c>
      <c r="BM47" s="79"/>
      <c r="BN47" s="79"/>
      <c r="BO47" s="79"/>
      <c r="BP47" s="79"/>
      <c r="BQ47" s="79"/>
      <c r="BR47" s="79"/>
      <c r="BS47" s="79"/>
      <c r="BT47" s="79"/>
      <c r="BU47" s="79"/>
      <c r="BV47" s="79"/>
      <c r="BW47" s="79"/>
      <c r="BX47" s="79"/>
      <c r="BY47" s="79"/>
      <c r="BZ47" s="8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8"/>
      <c r="BM48" s="79"/>
      <c r="BN48" s="79"/>
      <c r="BO48" s="79"/>
      <c r="BP48" s="79"/>
      <c r="BQ48" s="79"/>
      <c r="BR48" s="79"/>
      <c r="BS48" s="79"/>
      <c r="BT48" s="79"/>
      <c r="BU48" s="79"/>
      <c r="BV48" s="79"/>
      <c r="BW48" s="79"/>
      <c r="BX48" s="79"/>
      <c r="BY48" s="79"/>
      <c r="BZ48" s="8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8"/>
      <c r="BM49" s="79"/>
      <c r="BN49" s="79"/>
      <c r="BO49" s="79"/>
      <c r="BP49" s="79"/>
      <c r="BQ49" s="79"/>
      <c r="BR49" s="79"/>
      <c r="BS49" s="79"/>
      <c r="BT49" s="79"/>
      <c r="BU49" s="79"/>
      <c r="BV49" s="79"/>
      <c r="BW49" s="79"/>
      <c r="BX49" s="79"/>
      <c r="BY49" s="79"/>
      <c r="BZ49" s="8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8"/>
      <c r="BM50" s="79"/>
      <c r="BN50" s="79"/>
      <c r="BO50" s="79"/>
      <c r="BP50" s="79"/>
      <c r="BQ50" s="79"/>
      <c r="BR50" s="79"/>
      <c r="BS50" s="79"/>
      <c r="BT50" s="79"/>
      <c r="BU50" s="79"/>
      <c r="BV50" s="79"/>
      <c r="BW50" s="79"/>
      <c r="BX50" s="79"/>
      <c r="BY50" s="79"/>
      <c r="BZ50" s="8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8"/>
      <c r="BM51" s="79"/>
      <c r="BN51" s="79"/>
      <c r="BO51" s="79"/>
      <c r="BP51" s="79"/>
      <c r="BQ51" s="79"/>
      <c r="BR51" s="79"/>
      <c r="BS51" s="79"/>
      <c r="BT51" s="79"/>
      <c r="BU51" s="79"/>
      <c r="BV51" s="79"/>
      <c r="BW51" s="79"/>
      <c r="BX51" s="79"/>
      <c r="BY51" s="79"/>
      <c r="BZ51" s="8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8"/>
      <c r="BM52" s="79"/>
      <c r="BN52" s="79"/>
      <c r="BO52" s="79"/>
      <c r="BP52" s="79"/>
      <c r="BQ52" s="79"/>
      <c r="BR52" s="79"/>
      <c r="BS52" s="79"/>
      <c r="BT52" s="79"/>
      <c r="BU52" s="79"/>
      <c r="BV52" s="79"/>
      <c r="BW52" s="79"/>
      <c r="BX52" s="79"/>
      <c r="BY52" s="79"/>
      <c r="BZ52" s="8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8"/>
      <c r="BM53" s="79"/>
      <c r="BN53" s="79"/>
      <c r="BO53" s="79"/>
      <c r="BP53" s="79"/>
      <c r="BQ53" s="79"/>
      <c r="BR53" s="79"/>
      <c r="BS53" s="79"/>
      <c r="BT53" s="79"/>
      <c r="BU53" s="79"/>
      <c r="BV53" s="79"/>
      <c r="BW53" s="79"/>
      <c r="BX53" s="79"/>
      <c r="BY53" s="79"/>
      <c r="BZ53" s="8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8"/>
      <c r="BM54" s="79"/>
      <c r="BN54" s="79"/>
      <c r="BO54" s="79"/>
      <c r="BP54" s="79"/>
      <c r="BQ54" s="79"/>
      <c r="BR54" s="79"/>
      <c r="BS54" s="79"/>
      <c r="BT54" s="79"/>
      <c r="BU54" s="79"/>
      <c r="BV54" s="79"/>
      <c r="BW54" s="79"/>
      <c r="BX54" s="79"/>
      <c r="BY54" s="79"/>
      <c r="BZ54" s="8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8"/>
      <c r="BM55" s="79"/>
      <c r="BN55" s="79"/>
      <c r="BO55" s="79"/>
      <c r="BP55" s="79"/>
      <c r="BQ55" s="79"/>
      <c r="BR55" s="79"/>
      <c r="BS55" s="79"/>
      <c r="BT55" s="79"/>
      <c r="BU55" s="79"/>
      <c r="BV55" s="79"/>
      <c r="BW55" s="79"/>
      <c r="BX55" s="79"/>
      <c r="BY55" s="79"/>
      <c r="BZ55" s="80"/>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8"/>
      <c r="BM56" s="79"/>
      <c r="BN56" s="79"/>
      <c r="BO56" s="79"/>
      <c r="BP56" s="79"/>
      <c r="BQ56" s="79"/>
      <c r="BR56" s="79"/>
      <c r="BS56" s="79"/>
      <c r="BT56" s="79"/>
      <c r="BU56" s="79"/>
      <c r="BV56" s="79"/>
      <c r="BW56" s="79"/>
      <c r="BX56" s="79"/>
      <c r="BY56" s="79"/>
      <c r="BZ56" s="80"/>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8"/>
      <c r="BM57" s="79"/>
      <c r="BN57" s="79"/>
      <c r="BO57" s="79"/>
      <c r="BP57" s="79"/>
      <c r="BQ57" s="79"/>
      <c r="BR57" s="79"/>
      <c r="BS57" s="79"/>
      <c r="BT57" s="79"/>
      <c r="BU57" s="79"/>
      <c r="BV57" s="79"/>
      <c r="BW57" s="79"/>
      <c r="BX57" s="79"/>
      <c r="BY57" s="79"/>
      <c r="BZ57" s="80"/>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8"/>
      <c r="BM58" s="79"/>
      <c r="BN58" s="79"/>
      <c r="BO58" s="79"/>
      <c r="BP58" s="79"/>
      <c r="BQ58" s="79"/>
      <c r="BR58" s="79"/>
      <c r="BS58" s="79"/>
      <c r="BT58" s="79"/>
      <c r="BU58" s="79"/>
      <c r="BV58" s="79"/>
      <c r="BW58" s="79"/>
      <c r="BX58" s="79"/>
      <c r="BY58" s="79"/>
      <c r="BZ58" s="8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8"/>
      <c r="BM59" s="79"/>
      <c r="BN59" s="79"/>
      <c r="BO59" s="79"/>
      <c r="BP59" s="79"/>
      <c r="BQ59" s="79"/>
      <c r="BR59" s="79"/>
      <c r="BS59" s="79"/>
      <c r="BT59" s="79"/>
      <c r="BU59" s="79"/>
      <c r="BV59" s="79"/>
      <c r="BW59" s="79"/>
      <c r="BX59" s="79"/>
      <c r="BY59" s="79"/>
      <c r="BZ59" s="80"/>
    </row>
    <row r="60" spans="1:78" ht="13.5" customHeight="1" x14ac:dyDescent="0.15">
      <c r="A60" s="2"/>
      <c r="B60" s="54" t="s">
        <v>28</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78"/>
      <c r="BM60" s="79"/>
      <c r="BN60" s="79"/>
      <c r="BO60" s="79"/>
      <c r="BP60" s="79"/>
      <c r="BQ60" s="79"/>
      <c r="BR60" s="79"/>
      <c r="BS60" s="79"/>
      <c r="BT60" s="79"/>
      <c r="BU60" s="79"/>
      <c r="BV60" s="79"/>
      <c r="BW60" s="79"/>
      <c r="BX60" s="79"/>
      <c r="BY60" s="79"/>
      <c r="BZ60" s="80"/>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78"/>
      <c r="BM61" s="79"/>
      <c r="BN61" s="79"/>
      <c r="BO61" s="79"/>
      <c r="BP61" s="79"/>
      <c r="BQ61" s="79"/>
      <c r="BR61" s="79"/>
      <c r="BS61" s="79"/>
      <c r="BT61" s="79"/>
      <c r="BU61" s="79"/>
      <c r="BV61" s="79"/>
      <c r="BW61" s="79"/>
      <c r="BX61" s="79"/>
      <c r="BY61" s="79"/>
      <c r="BZ61" s="8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8"/>
      <c r="BM62" s="79"/>
      <c r="BN62" s="79"/>
      <c r="BO62" s="79"/>
      <c r="BP62" s="79"/>
      <c r="BQ62" s="79"/>
      <c r="BR62" s="79"/>
      <c r="BS62" s="79"/>
      <c r="BT62" s="79"/>
      <c r="BU62" s="79"/>
      <c r="BV62" s="79"/>
      <c r="BW62" s="79"/>
      <c r="BX62" s="79"/>
      <c r="BY62" s="79"/>
      <c r="BZ62" s="8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1"/>
      <c r="BM63" s="82"/>
      <c r="BN63" s="82"/>
      <c r="BO63" s="82"/>
      <c r="BP63" s="82"/>
      <c r="BQ63" s="82"/>
      <c r="BR63" s="82"/>
      <c r="BS63" s="82"/>
      <c r="BT63" s="82"/>
      <c r="BU63" s="82"/>
      <c r="BV63" s="82"/>
      <c r="BW63" s="82"/>
      <c r="BX63" s="82"/>
      <c r="BY63" s="82"/>
      <c r="BZ63" s="8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7" t="s">
        <v>29</v>
      </c>
      <c r="BM64" s="58"/>
      <c r="BN64" s="58"/>
      <c r="BO64" s="58"/>
      <c r="BP64" s="58"/>
      <c r="BQ64" s="58"/>
      <c r="BR64" s="58"/>
      <c r="BS64" s="58"/>
      <c r="BT64" s="58"/>
      <c r="BU64" s="58"/>
      <c r="BV64" s="58"/>
      <c r="BW64" s="58"/>
      <c r="BX64" s="58"/>
      <c r="BY64" s="58"/>
      <c r="BZ64" s="59"/>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0"/>
      <c r="BM65" s="61"/>
      <c r="BN65" s="61"/>
      <c r="BO65" s="61"/>
      <c r="BP65" s="61"/>
      <c r="BQ65" s="61"/>
      <c r="BR65" s="61"/>
      <c r="BS65" s="61"/>
      <c r="BT65" s="61"/>
      <c r="BU65" s="61"/>
      <c r="BV65" s="61"/>
      <c r="BW65" s="61"/>
      <c r="BX65" s="61"/>
      <c r="BY65" s="61"/>
      <c r="BZ65" s="62"/>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8" t="s">
        <v>119</v>
      </c>
      <c r="BM66" s="79"/>
      <c r="BN66" s="79"/>
      <c r="BO66" s="79"/>
      <c r="BP66" s="79"/>
      <c r="BQ66" s="79"/>
      <c r="BR66" s="79"/>
      <c r="BS66" s="79"/>
      <c r="BT66" s="79"/>
      <c r="BU66" s="79"/>
      <c r="BV66" s="79"/>
      <c r="BW66" s="79"/>
      <c r="BX66" s="79"/>
      <c r="BY66" s="79"/>
      <c r="BZ66" s="8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8"/>
      <c r="BM67" s="79"/>
      <c r="BN67" s="79"/>
      <c r="BO67" s="79"/>
      <c r="BP67" s="79"/>
      <c r="BQ67" s="79"/>
      <c r="BR67" s="79"/>
      <c r="BS67" s="79"/>
      <c r="BT67" s="79"/>
      <c r="BU67" s="79"/>
      <c r="BV67" s="79"/>
      <c r="BW67" s="79"/>
      <c r="BX67" s="79"/>
      <c r="BY67" s="79"/>
      <c r="BZ67" s="8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8"/>
      <c r="BM68" s="79"/>
      <c r="BN68" s="79"/>
      <c r="BO68" s="79"/>
      <c r="BP68" s="79"/>
      <c r="BQ68" s="79"/>
      <c r="BR68" s="79"/>
      <c r="BS68" s="79"/>
      <c r="BT68" s="79"/>
      <c r="BU68" s="79"/>
      <c r="BV68" s="79"/>
      <c r="BW68" s="79"/>
      <c r="BX68" s="79"/>
      <c r="BY68" s="79"/>
      <c r="BZ68" s="8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8"/>
      <c r="BM69" s="79"/>
      <c r="BN69" s="79"/>
      <c r="BO69" s="79"/>
      <c r="BP69" s="79"/>
      <c r="BQ69" s="79"/>
      <c r="BR69" s="79"/>
      <c r="BS69" s="79"/>
      <c r="BT69" s="79"/>
      <c r="BU69" s="79"/>
      <c r="BV69" s="79"/>
      <c r="BW69" s="79"/>
      <c r="BX69" s="79"/>
      <c r="BY69" s="79"/>
      <c r="BZ69" s="8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8"/>
      <c r="BM70" s="79"/>
      <c r="BN70" s="79"/>
      <c r="BO70" s="79"/>
      <c r="BP70" s="79"/>
      <c r="BQ70" s="79"/>
      <c r="BR70" s="79"/>
      <c r="BS70" s="79"/>
      <c r="BT70" s="79"/>
      <c r="BU70" s="79"/>
      <c r="BV70" s="79"/>
      <c r="BW70" s="79"/>
      <c r="BX70" s="79"/>
      <c r="BY70" s="79"/>
      <c r="BZ70" s="8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8"/>
      <c r="BM71" s="79"/>
      <c r="BN71" s="79"/>
      <c r="BO71" s="79"/>
      <c r="BP71" s="79"/>
      <c r="BQ71" s="79"/>
      <c r="BR71" s="79"/>
      <c r="BS71" s="79"/>
      <c r="BT71" s="79"/>
      <c r="BU71" s="79"/>
      <c r="BV71" s="79"/>
      <c r="BW71" s="79"/>
      <c r="BX71" s="79"/>
      <c r="BY71" s="79"/>
      <c r="BZ71" s="8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8"/>
      <c r="BM72" s="79"/>
      <c r="BN72" s="79"/>
      <c r="BO72" s="79"/>
      <c r="BP72" s="79"/>
      <c r="BQ72" s="79"/>
      <c r="BR72" s="79"/>
      <c r="BS72" s="79"/>
      <c r="BT72" s="79"/>
      <c r="BU72" s="79"/>
      <c r="BV72" s="79"/>
      <c r="BW72" s="79"/>
      <c r="BX72" s="79"/>
      <c r="BY72" s="79"/>
      <c r="BZ72" s="8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8"/>
      <c r="BM73" s="79"/>
      <c r="BN73" s="79"/>
      <c r="BO73" s="79"/>
      <c r="BP73" s="79"/>
      <c r="BQ73" s="79"/>
      <c r="BR73" s="79"/>
      <c r="BS73" s="79"/>
      <c r="BT73" s="79"/>
      <c r="BU73" s="79"/>
      <c r="BV73" s="79"/>
      <c r="BW73" s="79"/>
      <c r="BX73" s="79"/>
      <c r="BY73" s="79"/>
      <c r="BZ73" s="8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8"/>
      <c r="BM74" s="79"/>
      <c r="BN74" s="79"/>
      <c r="BO74" s="79"/>
      <c r="BP74" s="79"/>
      <c r="BQ74" s="79"/>
      <c r="BR74" s="79"/>
      <c r="BS74" s="79"/>
      <c r="BT74" s="79"/>
      <c r="BU74" s="79"/>
      <c r="BV74" s="79"/>
      <c r="BW74" s="79"/>
      <c r="BX74" s="79"/>
      <c r="BY74" s="79"/>
      <c r="BZ74" s="8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8"/>
      <c r="BM75" s="79"/>
      <c r="BN75" s="79"/>
      <c r="BO75" s="79"/>
      <c r="BP75" s="79"/>
      <c r="BQ75" s="79"/>
      <c r="BR75" s="79"/>
      <c r="BS75" s="79"/>
      <c r="BT75" s="79"/>
      <c r="BU75" s="79"/>
      <c r="BV75" s="79"/>
      <c r="BW75" s="79"/>
      <c r="BX75" s="79"/>
      <c r="BY75" s="79"/>
      <c r="BZ75" s="8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8"/>
      <c r="BM76" s="79"/>
      <c r="BN76" s="79"/>
      <c r="BO76" s="79"/>
      <c r="BP76" s="79"/>
      <c r="BQ76" s="79"/>
      <c r="BR76" s="79"/>
      <c r="BS76" s="79"/>
      <c r="BT76" s="79"/>
      <c r="BU76" s="79"/>
      <c r="BV76" s="79"/>
      <c r="BW76" s="79"/>
      <c r="BX76" s="79"/>
      <c r="BY76" s="79"/>
      <c r="BZ76" s="8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8"/>
      <c r="BM77" s="79"/>
      <c r="BN77" s="79"/>
      <c r="BO77" s="79"/>
      <c r="BP77" s="79"/>
      <c r="BQ77" s="79"/>
      <c r="BR77" s="79"/>
      <c r="BS77" s="79"/>
      <c r="BT77" s="79"/>
      <c r="BU77" s="79"/>
      <c r="BV77" s="79"/>
      <c r="BW77" s="79"/>
      <c r="BX77" s="79"/>
      <c r="BY77" s="79"/>
      <c r="BZ77" s="8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8"/>
      <c r="BM78" s="79"/>
      <c r="BN78" s="79"/>
      <c r="BO78" s="79"/>
      <c r="BP78" s="79"/>
      <c r="BQ78" s="79"/>
      <c r="BR78" s="79"/>
      <c r="BS78" s="79"/>
      <c r="BT78" s="79"/>
      <c r="BU78" s="79"/>
      <c r="BV78" s="79"/>
      <c r="BW78" s="79"/>
      <c r="BX78" s="79"/>
      <c r="BY78" s="79"/>
      <c r="BZ78" s="80"/>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78"/>
      <c r="BM79" s="79"/>
      <c r="BN79" s="79"/>
      <c r="BO79" s="79"/>
      <c r="BP79" s="79"/>
      <c r="BQ79" s="79"/>
      <c r="BR79" s="79"/>
      <c r="BS79" s="79"/>
      <c r="BT79" s="79"/>
      <c r="BU79" s="79"/>
      <c r="BV79" s="79"/>
      <c r="BW79" s="79"/>
      <c r="BX79" s="79"/>
      <c r="BY79" s="79"/>
      <c r="BZ79" s="80"/>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78"/>
      <c r="BM80" s="79"/>
      <c r="BN80" s="79"/>
      <c r="BO80" s="79"/>
      <c r="BP80" s="79"/>
      <c r="BQ80" s="79"/>
      <c r="BR80" s="79"/>
      <c r="BS80" s="79"/>
      <c r="BT80" s="79"/>
      <c r="BU80" s="79"/>
      <c r="BV80" s="79"/>
      <c r="BW80" s="79"/>
      <c r="BX80" s="79"/>
      <c r="BY80" s="79"/>
      <c r="BZ80" s="80"/>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78"/>
      <c r="BM81" s="79"/>
      <c r="BN81" s="79"/>
      <c r="BO81" s="79"/>
      <c r="BP81" s="79"/>
      <c r="BQ81" s="79"/>
      <c r="BR81" s="79"/>
      <c r="BS81" s="79"/>
      <c r="BT81" s="79"/>
      <c r="BU81" s="79"/>
      <c r="BV81" s="79"/>
      <c r="BW81" s="79"/>
      <c r="BX81" s="79"/>
      <c r="BY81" s="79"/>
      <c r="BZ81" s="8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1"/>
      <c r="BM82" s="82"/>
      <c r="BN82" s="82"/>
      <c r="BO82" s="82"/>
      <c r="BP82" s="82"/>
      <c r="BQ82" s="82"/>
      <c r="BR82" s="82"/>
      <c r="BS82" s="82"/>
      <c r="BT82" s="82"/>
      <c r="BU82" s="82"/>
      <c r="BV82" s="82"/>
      <c r="BW82" s="82"/>
      <c r="BX82" s="82"/>
      <c r="BY82" s="82"/>
      <c r="BZ82" s="83"/>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【765.47】</v>
      </c>
      <c r="I86" s="26" t="str">
        <f>データ!CA6</f>
        <v>【59.59】</v>
      </c>
      <c r="J86" s="26" t="str">
        <f>データ!CL6</f>
        <v>【257.86】</v>
      </c>
      <c r="K86" s="26" t="str">
        <f>データ!CW6</f>
        <v>【51.30】</v>
      </c>
      <c r="L86" s="26" t="str">
        <f>データ!DH6</f>
        <v>【86.22】</v>
      </c>
      <c r="M86" s="26" t="s">
        <v>44</v>
      </c>
      <c r="N86" s="26" t="s">
        <v>45</v>
      </c>
      <c r="O86" s="26" t="str">
        <f>データ!EO6</f>
        <v>【0.02】</v>
      </c>
    </row>
  </sheetData>
  <sheetProtection algorithmName="SHA-512" hashValue="UC5luyhqaOKLecPcFwamsOv3/68yNmlTPa7c2hf0FZ1pn4N36iQLn+oqCXJhPtBlaqxpZmTL+nhpKVz9lYcrWQ==" saltValue="X6OPSITIzc4YnAqXIu4pO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1" t="s">
        <v>55</v>
      </c>
      <c r="I3" s="72"/>
      <c r="J3" s="72"/>
      <c r="K3" s="72"/>
      <c r="L3" s="72"/>
      <c r="M3" s="72"/>
      <c r="N3" s="72"/>
      <c r="O3" s="72"/>
      <c r="P3" s="72"/>
      <c r="Q3" s="72"/>
      <c r="R3" s="72"/>
      <c r="S3" s="72"/>
      <c r="T3" s="72"/>
      <c r="U3" s="72"/>
      <c r="V3" s="72"/>
      <c r="W3" s="72"/>
      <c r="X3" s="73"/>
      <c r="Y3" s="77" t="s">
        <v>56</v>
      </c>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t="s">
        <v>57</v>
      </c>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c r="EO3" s="70"/>
    </row>
    <row r="4" spans="1:145" x14ac:dyDescent="0.15">
      <c r="A4" s="28" t="s">
        <v>58</v>
      </c>
      <c r="B4" s="30"/>
      <c r="C4" s="30"/>
      <c r="D4" s="30"/>
      <c r="E4" s="30"/>
      <c r="F4" s="30"/>
      <c r="G4" s="30"/>
      <c r="H4" s="74"/>
      <c r="I4" s="75"/>
      <c r="J4" s="75"/>
      <c r="K4" s="75"/>
      <c r="L4" s="75"/>
      <c r="M4" s="75"/>
      <c r="N4" s="75"/>
      <c r="O4" s="75"/>
      <c r="P4" s="75"/>
      <c r="Q4" s="75"/>
      <c r="R4" s="75"/>
      <c r="S4" s="75"/>
      <c r="T4" s="75"/>
      <c r="U4" s="75"/>
      <c r="V4" s="75"/>
      <c r="W4" s="75"/>
      <c r="X4" s="76"/>
      <c r="Y4" s="70" t="s">
        <v>59</v>
      </c>
      <c r="Z4" s="70"/>
      <c r="AA4" s="70"/>
      <c r="AB4" s="70"/>
      <c r="AC4" s="70"/>
      <c r="AD4" s="70"/>
      <c r="AE4" s="70"/>
      <c r="AF4" s="70"/>
      <c r="AG4" s="70"/>
      <c r="AH4" s="70"/>
      <c r="AI4" s="70"/>
      <c r="AJ4" s="70" t="s">
        <v>60</v>
      </c>
      <c r="AK4" s="70"/>
      <c r="AL4" s="70"/>
      <c r="AM4" s="70"/>
      <c r="AN4" s="70"/>
      <c r="AO4" s="70"/>
      <c r="AP4" s="70"/>
      <c r="AQ4" s="70"/>
      <c r="AR4" s="70"/>
      <c r="AS4" s="70"/>
      <c r="AT4" s="70"/>
      <c r="AU4" s="70" t="s">
        <v>61</v>
      </c>
      <c r="AV4" s="70"/>
      <c r="AW4" s="70"/>
      <c r="AX4" s="70"/>
      <c r="AY4" s="70"/>
      <c r="AZ4" s="70"/>
      <c r="BA4" s="70"/>
      <c r="BB4" s="70"/>
      <c r="BC4" s="70"/>
      <c r="BD4" s="70"/>
      <c r="BE4" s="70"/>
      <c r="BF4" s="70" t="s">
        <v>62</v>
      </c>
      <c r="BG4" s="70"/>
      <c r="BH4" s="70"/>
      <c r="BI4" s="70"/>
      <c r="BJ4" s="70"/>
      <c r="BK4" s="70"/>
      <c r="BL4" s="70"/>
      <c r="BM4" s="70"/>
      <c r="BN4" s="70"/>
      <c r="BO4" s="70"/>
      <c r="BP4" s="70"/>
      <c r="BQ4" s="70" t="s">
        <v>63</v>
      </c>
      <c r="BR4" s="70"/>
      <c r="BS4" s="70"/>
      <c r="BT4" s="70"/>
      <c r="BU4" s="70"/>
      <c r="BV4" s="70"/>
      <c r="BW4" s="70"/>
      <c r="BX4" s="70"/>
      <c r="BY4" s="70"/>
      <c r="BZ4" s="70"/>
      <c r="CA4" s="70"/>
      <c r="CB4" s="70" t="s">
        <v>64</v>
      </c>
      <c r="CC4" s="70"/>
      <c r="CD4" s="70"/>
      <c r="CE4" s="70"/>
      <c r="CF4" s="70"/>
      <c r="CG4" s="70"/>
      <c r="CH4" s="70"/>
      <c r="CI4" s="70"/>
      <c r="CJ4" s="70"/>
      <c r="CK4" s="70"/>
      <c r="CL4" s="70"/>
      <c r="CM4" s="70" t="s">
        <v>65</v>
      </c>
      <c r="CN4" s="70"/>
      <c r="CO4" s="70"/>
      <c r="CP4" s="70"/>
      <c r="CQ4" s="70"/>
      <c r="CR4" s="70"/>
      <c r="CS4" s="70"/>
      <c r="CT4" s="70"/>
      <c r="CU4" s="70"/>
      <c r="CV4" s="70"/>
      <c r="CW4" s="70"/>
      <c r="CX4" s="70" t="s">
        <v>66</v>
      </c>
      <c r="CY4" s="70"/>
      <c r="CZ4" s="70"/>
      <c r="DA4" s="70"/>
      <c r="DB4" s="70"/>
      <c r="DC4" s="70"/>
      <c r="DD4" s="70"/>
      <c r="DE4" s="70"/>
      <c r="DF4" s="70"/>
      <c r="DG4" s="70"/>
      <c r="DH4" s="70"/>
      <c r="DI4" s="70" t="s">
        <v>67</v>
      </c>
      <c r="DJ4" s="70"/>
      <c r="DK4" s="70"/>
      <c r="DL4" s="70"/>
      <c r="DM4" s="70"/>
      <c r="DN4" s="70"/>
      <c r="DO4" s="70"/>
      <c r="DP4" s="70"/>
      <c r="DQ4" s="70"/>
      <c r="DR4" s="70"/>
      <c r="DS4" s="70"/>
      <c r="DT4" s="70" t="s">
        <v>68</v>
      </c>
      <c r="DU4" s="70"/>
      <c r="DV4" s="70"/>
      <c r="DW4" s="70"/>
      <c r="DX4" s="70"/>
      <c r="DY4" s="70"/>
      <c r="DZ4" s="70"/>
      <c r="EA4" s="70"/>
      <c r="EB4" s="70"/>
      <c r="EC4" s="70"/>
      <c r="ED4" s="70"/>
      <c r="EE4" s="70" t="s">
        <v>69</v>
      </c>
      <c r="EF4" s="70"/>
      <c r="EG4" s="70"/>
      <c r="EH4" s="70"/>
      <c r="EI4" s="70"/>
      <c r="EJ4" s="70"/>
      <c r="EK4" s="70"/>
      <c r="EL4" s="70"/>
      <c r="EM4" s="70"/>
      <c r="EN4" s="70"/>
      <c r="EO4" s="70"/>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2019</v>
      </c>
      <c r="C6" s="33">
        <f t="shared" ref="C6:X6" si="3">C7</f>
        <v>74217</v>
      </c>
      <c r="D6" s="33">
        <f t="shared" si="3"/>
        <v>47</v>
      </c>
      <c r="E6" s="33">
        <f t="shared" si="3"/>
        <v>17</v>
      </c>
      <c r="F6" s="33">
        <f t="shared" si="3"/>
        <v>5</v>
      </c>
      <c r="G6" s="33">
        <f t="shared" si="3"/>
        <v>0</v>
      </c>
      <c r="H6" s="33" t="str">
        <f t="shared" si="3"/>
        <v>福島県　会津坂下町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7.82</v>
      </c>
      <c r="Q6" s="34">
        <f t="shared" si="3"/>
        <v>100</v>
      </c>
      <c r="R6" s="34">
        <f t="shared" si="3"/>
        <v>4950</v>
      </c>
      <c r="S6" s="34">
        <f t="shared" si="3"/>
        <v>15768</v>
      </c>
      <c r="T6" s="34">
        <f t="shared" si="3"/>
        <v>91.59</v>
      </c>
      <c r="U6" s="34">
        <f t="shared" si="3"/>
        <v>172.16</v>
      </c>
      <c r="V6" s="34">
        <f t="shared" si="3"/>
        <v>1223</v>
      </c>
      <c r="W6" s="34">
        <f t="shared" si="3"/>
        <v>1.19</v>
      </c>
      <c r="X6" s="34">
        <f t="shared" si="3"/>
        <v>1027.73</v>
      </c>
      <c r="Y6" s="35">
        <f>IF(Y7="",NA(),Y7)</f>
        <v>56.32</v>
      </c>
      <c r="Z6" s="35">
        <f t="shared" ref="Z6:AH6" si="4">IF(Z7="",NA(),Z7)</f>
        <v>57.02</v>
      </c>
      <c r="AA6" s="35">
        <f t="shared" si="4"/>
        <v>92.2</v>
      </c>
      <c r="AB6" s="35">
        <f t="shared" si="4"/>
        <v>99.28</v>
      </c>
      <c r="AC6" s="35">
        <f t="shared" si="4"/>
        <v>99.49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2893.4</v>
      </c>
      <c r="BG6" s="35">
        <f t="shared" ref="BG6:BO6" si="7">IF(BG7="",NA(),BG7)</f>
        <v>6.96</v>
      </c>
      <c r="BH6" s="35">
        <f t="shared" si="7"/>
        <v>5.89</v>
      </c>
      <c r="BI6" s="35">
        <f t="shared" si="7"/>
        <v>4.8099999999999996</v>
      </c>
      <c r="BJ6" s="35">
        <f t="shared" si="7"/>
        <v>3.66</v>
      </c>
      <c r="BK6" s="35">
        <f t="shared" si="7"/>
        <v>1081.8</v>
      </c>
      <c r="BL6" s="35">
        <f t="shared" si="7"/>
        <v>974.93</v>
      </c>
      <c r="BM6" s="35">
        <f t="shared" si="7"/>
        <v>855.8</v>
      </c>
      <c r="BN6" s="35">
        <f t="shared" si="7"/>
        <v>789.46</v>
      </c>
      <c r="BO6" s="35">
        <f t="shared" si="7"/>
        <v>826.83</v>
      </c>
      <c r="BP6" s="34" t="str">
        <f>IF(BP7="","",IF(BP7="-","【-】","【"&amp;SUBSTITUTE(TEXT(BP7,"#,##0.00"),"-","△")&amp;"】"))</f>
        <v>【765.47】</v>
      </c>
      <c r="BQ6" s="35">
        <f>IF(BQ7="",NA(),BQ7)</f>
        <v>40.61</v>
      </c>
      <c r="BR6" s="35">
        <f t="shared" ref="BR6:BZ6" si="8">IF(BR7="",NA(),BR7)</f>
        <v>40.26</v>
      </c>
      <c r="BS6" s="35">
        <f t="shared" si="8"/>
        <v>88.28</v>
      </c>
      <c r="BT6" s="35">
        <f t="shared" si="8"/>
        <v>100</v>
      </c>
      <c r="BU6" s="35">
        <f t="shared" si="8"/>
        <v>96.42</v>
      </c>
      <c r="BV6" s="35">
        <f t="shared" si="8"/>
        <v>52.19</v>
      </c>
      <c r="BW6" s="35">
        <f t="shared" si="8"/>
        <v>55.32</v>
      </c>
      <c r="BX6" s="35">
        <f t="shared" si="8"/>
        <v>59.8</v>
      </c>
      <c r="BY6" s="35">
        <f t="shared" si="8"/>
        <v>57.77</v>
      </c>
      <c r="BZ6" s="35">
        <f t="shared" si="8"/>
        <v>57.31</v>
      </c>
      <c r="CA6" s="34" t="str">
        <f>IF(CA7="","",IF(CA7="-","【-】","【"&amp;SUBSTITUTE(TEXT(CA7,"#,##0.00"),"-","△")&amp;"】"))</f>
        <v>【59.59】</v>
      </c>
      <c r="CB6" s="35">
        <f>IF(CB7="",NA(),CB7)</f>
        <v>416.96</v>
      </c>
      <c r="CC6" s="35">
        <f t="shared" ref="CC6:CK6" si="9">IF(CC7="",NA(),CC7)</f>
        <v>419</v>
      </c>
      <c r="CD6" s="35">
        <f t="shared" si="9"/>
        <v>184.75</v>
      </c>
      <c r="CE6" s="35">
        <f t="shared" si="9"/>
        <v>168.7</v>
      </c>
      <c r="CF6" s="35">
        <f t="shared" si="9"/>
        <v>174.19</v>
      </c>
      <c r="CG6" s="35">
        <f t="shared" si="9"/>
        <v>296.14</v>
      </c>
      <c r="CH6" s="35">
        <f t="shared" si="9"/>
        <v>283.17</v>
      </c>
      <c r="CI6" s="35">
        <f t="shared" si="9"/>
        <v>263.76</v>
      </c>
      <c r="CJ6" s="35">
        <f t="shared" si="9"/>
        <v>274.35000000000002</v>
      </c>
      <c r="CK6" s="35">
        <f t="shared" si="9"/>
        <v>273.52</v>
      </c>
      <c r="CL6" s="34" t="str">
        <f>IF(CL7="","",IF(CL7="-","【-】","【"&amp;SUBSTITUTE(TEXT(CL7,"#,##0.00"),"-","△")&amp;"】"))</f>
        <v>【257.86】</v>
      </c>
      <c r="CM6" s="35">
        <f>IF(CM7="",NA(),CM7)</f>
        <v>52.23</v>
      </c>
      <c r="CN6" s="35">
        <f t="shared" ref="CN6:CV6" si="10">IF(CN7="",NA(),CN7)</f>
        <v>52.21</v>
      </c>
      <c r="CO6" s="35">
        <f t="shared" si="10"/>
        <v>65.459999999999994</v>
      </c>
      <c r="CP6" s="35">
        <f t="shared" si="10"/>
        <v>63</v>
      </c>
      <c r="CQ6" s="35">
        <f t="shared" si="10"/>
        <v>64.14</v>
      </c>
      <c r="CR6" s="35">
        <f t="shared" si="10"/>
        <v>52.31</v>
      </c>
      <c r="CS6" s="35">
        <f t="shared" si="10"/>
        <v>60.65</v>
      </c>
      <c r="CT6" s="35">
        <f t="shared" si="10"/>
        <v>51.75</v>
      </c>
      <c r="CU6" s="35">
        <f t="shared" si="10"/>
        <v>50.68</v>
      </c>
      <c r="CV6" s="35">
        <f t="shared" si="10"/>
        <v>50.14</v>
      </c>
      <c r="CW6" s="34" t="str">
        <f>IF(CW7="","",IF(CW7="-","【-】","【"&amp;SUBSTITUTE(TEXT(CW7,"#,##0.00"),"-","△")&amp;"】"))</f>
        <v>【51.30】</v>
      </c>
      <c r="CX6" s="35">
        <f>IF(CX7="",NA(),CX7)</f>
        <v>74.83</v>
      </c>
      <c r="CY6" s="35">
        <f t="shared" ref="CY6:DG6" si="11">IF(CY7="",NA(),CY7)</f>
        <v>74.77</v>
      </c>
      <c r="CZ6" s="35">
        <f t="shared" si="11"/>
        <v>75.37</v>
      </c>
      <c r="DA6" s="35">
        <f t="shared" si="11"/>
        <v>75.44</v>
      </c>
      <c r="DB6" s="35">
        <f t="shared" si="11"/>
        <v>76.7</v>
      </c>
      <c r="DC6" s="35">
        <f t="shared" si="11"/>
        <v>84.32</v>
      </c>
      <c r="DD6" s="35">
        <f t="shared" si="11"/>
        <v>84.58</v>
      </c>
      <c r="DE6" s="35">
        <f t="shared" si="11"/>
        <v>84.84</v>
      </c>
      <c r="DF6" s="35">
        <f t="shared" si="11"/>
        <v>84.86</v>
      </c>
      <c r="DG6" s="35">
        <f t="shared" si="11"/>
        <v>84.98</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0.01</v>
      </c>
      <c r="EK6" s="35">
        <f t="shared" si="14"/>
        <v>2.0499999999999998</v>
      </c>
      <c r="EL6" s="35">
        <f t="shared" si="14"/>
        <v>0.01</v>
      </c>
      <c r="EM6" s="35">
        <f t="shared" si="14"/>
        <v>0.01</v>
      </c>
      <c r="EN6" s="35">
        <f t="shared" si="14"/>
        <v>0.02</v>
      </c>
      <c r="EO6" s="34" t="str">
        <f>IF(EO7="","",IF(EO7="-","【-】","【"&amp;SUBSTITUTE(TEXT(EO7,"#,##0.00"),"-","△")&amp;"】"))</f>
        <v>【0.02】</v>
      </c>
    </row>
    <row r="7" spans="1:145" s="36" customFormat="1" x14ac:dyDescent="0.15">
      <c r="A7" s="28"/>
      <c r="B7" s="37">
        <v>2019</v>
      </c>
      <c r="C7" s="37">
        <v>74217</v>
      </c>
      <c r="D7" s="37">
        <v>47</v>
      </c>
      <c r="E7" s="37">
        <v>17</v>
      </c>
      <c r="F7" s="37">
        <v>5</v>
      </c>
      <c r="G7" s="37">
        <v>0</v>
      </c>
      <c r="H7" s="37" t="s">
        <v>99</v>
      </c>
      <c r="I7" s="37" t="s">
        <v>100</v>
      </c>
      <c r="J7" s="37" t="s">
        <v>101</v>
      </c>
      <c r="K7" s="37" t="s">
        <v>102</v>
      </c>
      <c r="L7" s="37" t="s">
        <v>103</v>
      </c>
      <c r="M7" s="37" t="s">
        <v>104</v>
      </c>
      <c r="N7" s="38" t="s">
        <v>105</v>
      </c>
      <c r="O7" s="38" t="s">
        <v>106</v>
      </c>
      <c r="P7" s="38">
        <v>7.82</v>
      </c>
      <c r="Q7" s="38">
        <v>100</v>
      </c>
      <c r="R7" s="38">
        <v>4950</v>
      </c>
      <c r="S7" s="38">
        <v>15768</v>
      </c>
      <c r="T7" s="38">
        <v>91.59</v>
      </c>
      <c r="U7" s="38">
        <v>172.16</v>
      </c>
      <c r="V7" s="38">
        <v>1223</v>
      </c>
      <c r="W7" s="38">
        <v>1.19</v>
      </c>
      <c r="X7" s="38">
        <v>1027.73</v>
      </c>
      <c r="Y7" s="38">
        <v>56.32</v>
      </c>
      <c r="Z7" s="38">
        <v>57.02</v>
      </c>
      <c r="AA7" s="38">
        <v>92.2</v>
      </c>
      <c r="AB7" s="38">
        <v>99.28</v>
      </c>
      <c r="AC7" s="38">
        <v>99.49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2893.4</v>
      </c>
      <c r="BG7" s="38">
        <v>6.96</v>
      </c>
      <c r="BH7" s="38">
        <v>5.89</v>
      </c>
      <c r="BI7" s="38">
        <v>4.8099999999999996</v>
      </c>
      <c r="BJ7" s="38">
        <v>3.66</v>
      </c>
      <c r="BK7" s="38">
        <v>1081.8</v>
      </c>
      <c r="BL7" s="38">
        <v>974.93</v>
      </c>
      <c r="BM7" s="38">
        <v>855.8</v>
      </c>
      <c r="BN7" s="38">
        <v>789.46</v>
      </c>
      <c r="BO7" s="38">
        <v>826.83</v>
      </c>
      <c r="BP7" s="38">
        <v>765.47</v>
      </c>
      <c r="BQ7" s="38">
        <v>40.61</v>
      </c>
      <c r="BR7" s="38">
        <v>40.26</v>
      </c>
      <c r="BS7" s="38">
        <v>88.28</v>
      </c>
      <c r="BT7" s="38">
        <v>100</v>
      </c>
      <c r="BU7" s="38">
        <v>96.42</v>
      </c>
      <c r="BV7" s="38">
        <v>52.19</v>
      </c>
      <c r="BW7" s="38">
        <v>55.32</v>
      </c>
      <c r="BX7" s="38">
        <v>59.8</v>
      </c>
      <c r="BY7" s="38">
        <v>57.77</v>
      </c>
      <c r="BZ7" s="38">
        <v>57.31</v>
      </c>
      <c r="CA7" s="38">
        <v>59.59</v>
      </c>
      <c r="CB7" s="38">
        <v>416.96</v>
      </c>
      <c r="CC7" s="38">
        <v>419</v>
      </c>
      <c r="CD7" s="38">
        <v>184.75</v>
      </c>
      <c r="CE7" s="38">
        <v>168.7</v>
      </c>
      <c r="CF7" s="38">
        <v>174.19</v>
      </c>
      <c r="CG7" s="38">
        <v>296.14</v>
      </c>
      <c r="CH7" s="38">
        <v>283.17</v>
      </c>
      <c r="CI7" s="38">
        <v>263.76</v>
      </c>
      <c r="CJ7" s="38">
        <v>274.35000000000002</v>
      </c>
      <c r="CK7" s="38">
        <v>273.52</v>
      </c>
      <c r="CL7" s="38">
        <v>257.86</v>
      </c>
      <c r="CM7" s="38">
        <v>52.23</v>
      </c>
      <c r="CN7" s="38">
        <v>52.21</v>
      </c>
      <c r="CO7" s="38">
        <v>65.459999999999994</v>
      </c>
      <c r="CP7" s="38">
        <v>63</v>
      </c>
      <c r="CQ7" s="38">
        <v>64.14</v>
      </c>
      <c r="CR7" s="38">
        <v>52.31</v>
      </c>
      <c r="CS7" s="38">
        <v>60.65</v>
      </c>
      <c r="CT7" s="38">
        <v>51.75</v>
      </c>
      <c r="CU7" s="38">
        <v>50.68</v>
      </c>
      <c r="CV7" s="38">
        <v>50.14</v>
      </c>
      <c r="CW7" s="38">
        <v>51.3</v>
      </c>
      <c r="CX7" s="38">
        <v>74.83</v>
      </c>
      <c r="CY7" s="38">
        <v>74.77</v>
      </c>
      <c r="CZ7" s="38">
        <v>75.37</v>
      </c>
      <c r="DA7" s="38">
        <v>75.44</v>
      </c>
      <c r="DB7" s="38">
        <v>76.7</v>
      </c>
      <c r="DC7" s="38">
        <v>84.32</v>
      </c>
      <c r="DD7" s="38">
        <v>84.58</v>
      </c>
      <c r="DE7" s="38">
        <v>84.84</v>
      </c>
      <c r="DF7" s="38">
        <v>84.86</v>
      </c>
      <c r="DG7" s="38">
        <v>84.98</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0.01</v>
      </c>
      <c r="EK7" s="38">
        <v>2.0499999999999998</v>
      </c>
      <c r="EL7" s="38">
        <v>0.01</v>
      </c>
      <c r="EM7" s="38">
        <v>0.01</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112</v>
      </c>
    </row>
    <row r="12" spans="1:145" x14ac:dyDescent="0.15">
      <c r="B12">
        <v>1</v>
      </c>
      <c r="C12">
        <v>1</v>
      </c>
      <c r="D12">
        <v>1</v>
      </c>
      <c r="E12">
        <v>1</v>
      </c>
      <c r="F12">
        <v>1</v>
      </c>
      <c r="G12" t="s">
        <v>113</v>
      </c>
    </row>
    <row r="13" spans="1:145" x14ac:dyDescent="0.15">
      <c r="B13" t="s">
        <v>114</v>
      </c>
      <c r="C13" t="s">
        <v>114</v>
      </c>
      <c r="D13" t="s">
        <v>114</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DSK0148</cp:lastModifiedBy>
  <cp:lastPrinted>2021-01-26T10:01:40Z</cp:lastPrinted>
  <dcterms:created xsi:type="dcterms:W3CDTF">2020-12-04T03:00:58Z</dcterms:created>
  <dcterms:modified xsi:type="dcterms:W3CDTF">2021-01-26T23:58:11Z</dcterms:modified>
  <cp:category/>
</cp:coreProperties>
</file>