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ulA+3PaB9pAAwcOd+dmQ3yQHI0rDV3eZ/9u73S6rKYN330+DiexoIroOzM4Vx5bj98f+kjtH8x7p+XnEIonV6Q==" workbookSaltValue="GEqz6l2JGq/avGShXfAi8w==" workbookSpinCount="100000" lockStructure="1"/>
  <bookViews>
    <workbookView xWindow="0" yWindow="0" windowWidth="15600" windowHeight="11610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<sst xmlns="http://schemas.openxmlformats.org/spreadsheetml/2006/main" count="236" uniqueCount="118">
  <si>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</si>
  <si>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</si>
  <si>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</si>
  <si>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</si>
  <si>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</si>
  <si>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</si>
  <si>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</si>
  <si>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</si>
  <si>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</si>
  <si>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</si>
  <si>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</si>
  <si>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</si>
  <si>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</si>
  <si>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</si>
  <si>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</si>
  <si>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</si>
  <si>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</si>
  <si>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</si>
  <si>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</si>
  <si>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</si>
  <si>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</si>
  <si>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</si>
  <si>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</si>
  <si>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</si>
  <si>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</si>
  <si>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</si>
  <si>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</si>
  <si>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</si>
  <si>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</si>
  <si>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</si>
  <si>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</si>
  <si>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</si>
  <si>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</si>
  <si>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</si>
  <si>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</si>
  <si>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</si>
  <si>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</si>
  <si>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</si>
  <si>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</si>
  <si>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</si>
  <si>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</si>
  <si>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</si>
  <si>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</si>
  <si>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</si>
  <si>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</si>
  <si>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</si>
  <si>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</si>
  <si>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</si>
  <si>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</si>
  <si>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</si>
  <si>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</si>
  <si>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</si>
  <si>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</si>
  <si>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</si>
  <si>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</si>
  <si>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</si>
  <si>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</si>
  <si>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</si>
  <si>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</si>
  <si>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</si>
  <si>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</si>
  <si>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</si>
  <si>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</si>
  <si>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</si>
  <si>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</si>
  <si>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</si>
  <si>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</si>
  <si>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</si>
  <si>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</si>
  <si>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</si>
  <si>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</si>
  <si>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</si>
  <si>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</si>
  <si>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</si>
  <si>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</si>
  <si>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</si>
  <si>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</si>
  <si>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</si>
  <si>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</si>
  <si>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</si>
  <si>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</si>
  <si>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</si>
  <si>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</si>
  <si>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</si>
  <si>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</si>
  <si>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</si>
  <si>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</si>
  <si>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</si>
  <si>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</si>
  <si>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</si>
  <si>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</si>
  <si>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</si>
  <si>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</si>
  <si>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</si>
  <si>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</si>
  <si>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</si>
  <si>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</si>
  <si>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会津坂下町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</si>
  <si>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</si>
  <si>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</si>
  <si>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</si>
  <si>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</si>
  <si>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</si>
  <si>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</si>
  <si>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</si>
  <si>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</si>
  <si>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</si>
  <si>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</si>
  <si>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</si>
  <si>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</si>
  <si>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</si>
  <si>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</si>
  <si>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</si>
  <si>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</si>
  <si>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</si>
  <si>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殆どの施設は、平成元年以降建設されたものであり、管渠及び処理施設躯体等はまだ法定耐用年数に余裕があるが、機械設備等の経年劣化は進んでおり、その更新は重要な課題である。今後、老朽化する施設の改築更新等の課題を長期的な視点で捉え、課題解決のため「ストックマネジメント計画」を策定する。</t>
    <rPh sb="0" eb="1">
      <t>ホトン</t>
    </rPh>
    <rPh sb="3" eb="5">
      <t>シセツ</t>
    </rPh>
    <rPh sb="7" eb="9">
      <t>ヘイセイ</t>
    </rPh>
    <rPh sb="9" eb="13">
      <t>ガンネンイコウ</t>
    </rPh>
    <rPh sb="13" eb="15">
      <t>ケンセツ</t>
    </rPh>
    <rPh sb="24" eb="26">
      <t>カンキョ</t>
    </rPh>
    <rPh sb="26" eb="27">
      <t>オヨ</t>
    </rPh>
    <rPh sb="28" eb="30">
      <t>ショリ</t>
    </rPh>
    <rPh sb="30" eb="32">
      <t>シセツ</t>
    </rPh>
    <rPh sb="32" eb="34">
      <t>クタイ</t>
    </rPh>
    <rPh sb="34" eb="35">
      <t>トウ</t>
    </rPh>
    <rPh sb="38" eb="40">
      <t>ホウテイ</t>
    </rPh>
    <rPh sb="40" eb="42">
      <t>タイヨウ</t>
    </rPh>
    <rPh sb="42" eb="44">
      <t>ネンスウ</t>
    </rPh>
    <rPh sb="45" eb="47">
      <t>ヨユウ</t>
    </rPh>
    <rPh sb="52" eb="54">
      <t>キカイ</t>
    </rPh>
    <rPh sb="54" eb="56">
      <t>セツビ</t>
    </rPh>
    <rPh sb="56" eb="57">
      <t>トウ</t>
    </rPh>
    <rPh sb="58" eb="60">
      <t>ケイネン</t>
    </rPh>
    <rPh sb="60" eb="62">
      <t>レッカ</t>
    </rPh>
    <rPh sb="63" eb="64">
      <t>スス</t>
    </rPh>
    <rPh sb="71" eb="73">
      <t>コウシン</t>
    </rPh>
    <rPh sb="74" eb="76">
      <t>ジュウヨウ</t>
    </rPh>
    <rPh sb="77" eb="79">
      <t>カダイ</t>
    </rPh>
    <rPh sb="83" eb="85">
      <t>コンゴ</t>
    </rPh>
    <rPh sb="86" eb="89">
      <t>ロウキュウカ</t>
    </rPh>
    <rPh sb="91" eb="93">
      <t>シセツ</t>
    </rPh>
    <rPh sb="94" eb="96">
      <t>カイチク</t>
    </rPh>
    <rPh sb="96" eb="98">
      <t>コウシン</t>
    </rPh>
    <rPh sb="98" eb="99">
      <t>トウ</t>
    </rPh>
    <rPh sb="100" eb="102">
      <t>カダイ</t>
    </rPh>
    <rPh sb="103" eb="106">
      <t>チョウキテキ</t>
    </rPh>
    <rPh sb="107" eb="109">
      <t>シテン</t>
    </rPh>
    <rPh sb="110" eb="111">
      <t>トラ</t>
    </rPh>
    <rPh sb="113" eb="115">
      <t>カダイ</t>
    </rPh>
    <rPh sb="115" eb="117">
      <t>カイケツ</t>
    </rPh>
    <rPh sb="131" eb="133">
      <t>ケイカク</t>
    </rPh>
    <rPh sb="135" eb="137">
      <t>サクテイ</t>
    </rPh>
    <phoneticPr fontId="4"/>
  </si>
  <si>
    <t>下水道は、生活環境の改善及び公共用水域の水質保全等、安全で快適な生活を担保する社会的ニーズの高い社会基盤施設である。しかし、人口減少及び節水機器の普及に伴う使用料収入の減や、既に整備したストックを支える管理経費及び改築更新費の増加は、下水道経営を圧迫することが予見される。今後は、平成28年度に策定した経営戦略を基に経営の安定化を図る。また、整備済区域の接続率向上を図るとともに、整備計画についても、住民の理解を得ながら推進していくことが必要である。</t>
    <rPh sb="0" eb="3">
      <t>ゲスイドウ</t>
    </rPh>
    <rPh sb="5" eb="7">
      <t>セイカツ</t>
    </rPh>
    <rPh sb="7" eb="9">
      <t>カンキョウ</t>
    </rPh>
    <rPh sb="10" eb="12">
      <t>カイゼン</t>
    </rPh>
    <rPh sb="12" eb="13">
      <t>オヨ</t>
    </rPh>
    <rPh sb="14" eb="17">
      <t>コウキョウヨウ</t>
    </rPh>
    <rPh sb="17" eb="19">
      <t>スイイキ</t>
    </rPh>
    <rPh sb="20" eb="22">
      <t>スイシツ</t>
    </rPh>
    <rPh sb="22" eb="24">
      <t>ホゼン</t>
    </rPh>
    <rPh sb="24" eb="25">
      <t>トウ</t>
    </rPh>
    <rPh sb="26" eb="28">
      <t>アンゼン</t>
    </rPh>
    <rPh sb="29" eb="31">
      <t>カイテキ</t>
    </rPh>
    <rPh sb="32" eb="34">
      <t>セイカツ</t>
    </rPh>
    <rPh sb="35" eb="37">
      <t>タンポ</t>
    </rPh>
    <rPh sb="39" eb="42">
      <t>シャカイテキ</t>
    </rPh>
    <rPh sb="46" eb="47">
      <t>タカ</t>
    </rPh>
    <rPh sb="48" eb="50">
      <t>シャカイ</t>
    </rPh>
    <rPh sb="50" eb="52">
      <t>キバン</t>
    </rPh>
    <rPh sb="52" eb="54">
      <t>シセツ</t>
    </rPh>
    <rPh sb="62" eb="64">
      <t>ジンコウ</t>
    </rPh>
    <rPh sb="64" eb="66">
      <t>ゲンショウ</t>
    </rPh>
    <rPh sb="66" eb="67">
      <t>オヨ</t>
    </rPh>
    <rPh sb="68" eb="70">
      <t>セッスイ</t>
    </rPh>
    <rPh sb="70" eb="72">
      <t>キキ</t>
    </rPh>
    <rPh sb="73" eb="75">
      <t>フキュウ</t>
    </rPh>
    <rPh sb="76" eb="77">
      <t>トモナ</t>
    </rPh>
    <rPh sb="78" eb="81">
      <t>シヨウリョウ</t>
    </rPh>
    <rPh sb="81" eb="83">
      <t>シュウニュウ</t>
    </rPh>
    <rPh sb="84" eb="85">
      <t>ゲン</t>
    </rPh>
    <rPh sb="87" eb="88">
      <t>スデ</t>
    </rPh>
    <rPh sb="89" eb="91">
      <t>セイビ</t>
    </rPh>
    <rPh sb="98" eb="99">
      <t>ササ</t>
    </rPh>
    <rPh sb="101" eb="103">
      <t>カンリ</t>
    </rPh>
    <rPh sb="103" eb="105">
      <t>ケイヒ</t>
    </rPh>
    <rPh sb="105" eb="106">
      <t>オヨ</t>
    </rPh>
    <rPh sb="107" eb="109">
      <t>カイチク</t>
    </rPh>
    <rPh sb="109" eb="111">
      <t>コウシン</t>
    </rPh>
    <rPh sb="111" eb="112">
      <t>ヒ</t>
    </rPh>
    <rPh sb="113" eb="115">
      <t>ゾウカ</t>
    </rPh>
    <rPh sb="117" eb="120">
      <t>ゲスイドウ</t>
    </rPh>
    <rPh sb="120" eb="122">
      <t>ケイエイ</t>
    </rPh>
    <rPh sb="123" eb="125">
      <t>アッパク</t>
    </rPh>
    <rPh sb="130" eb="132">
      <t>ヨケン</t>
    </rPh>
    <rPh sb="136" eb="138">
      <t>コンゴ</t>
    </rPh>
    <rPh sb="140" eb="142">
      <t>ヘイセイ</t>
    </rPh>
    <rPh sb="144" eb="145">
      <t>ネン</t>
    </rPh>
    <rPh sb="145" eb="146">
      <t>ド</t>
    </rPh>
    <rPh sb="147" eb="149">
      <t>サクテイ</t>
    </rPh>
    <rPh sb="151" eb="153">
      <t>ケイエイ</t>
    </rPh>
    <rPh sb="153" eb="155">
      <t>センリャク</t>
    </rPh>
    <rPh sb="156" eb="157">
      <t>モト</t>
    </rPh>
    <rPh sb="158" eb="160">
      <t>ケイエイ</t>
    </rPh>
    <rPh sb="161" eb="164">
      <t>アンテイカ</t>
    </rPh>
    <rPh sb="165" eb="166">
      <t>ハカ</t>
    </rPh>
    <rPh sb="171" eb="173">
      <t>セイビ</t>
    </rPh>
    <rPh sb="173" eb="174">
      <t>スミ</t>
    </rPh>
    <rPh sb="174" eb="176">
      <t>クイキ</t>
    </rPh>
    <rPh sb="177" eb="179">
      <t>セツゾク</t>
    </rPh>
    <rPh sb="179" eb="180">
      <t>リツ</t>
    </rPh>
    <rPh sb="180" eb="182">
      <t>コウジョウ</t>
    </rPh>
    <rPh sb="183" eb="184">
      <t>ハカ</t>
    </rPh>
    <rPh sb="190" eb="192">
      <t>セイビ</t>
    </rPh>
    <rPh sb="192" eb="194">
      <t>ケイカク</t>
    </rPh>
    <rPh sb="200" eb="202">
      <t>ジュウミン</t>
    </rPh>
    <rPh sb="203" eb="205">
      <t>リカイ</t>
    </rPh>
    <rPh sb="206" eb="207">
      <t>エ</t>
    </rPh>
    <rPh sb="210" eb="212">
      <t>スイシン</t>
    </rPh>
    <rPh sb="219" eb="221">
      <t>ヒツヨウ</t>
    </rPh>
    <phoneticPr fontId="4"/>
  </si>
  <si>
    <t>経営の健全性・効率性の各指標は類似団体と同程度ではあるが、全国平均と比べると低いといえる。今後、人口減少による収入減、老朽化する施設の膨大な改築更新費が見込まれることから、さらなる経営の健全化を図る必要がある。これまで、建設費や維持管理費の抑制と事務の効率化を図り、経営の安定化に努めてきた。令和２年度に使用料を改定したことから、今後は使用料収入の増額が見込まれ、収益的収支比率等のさらなる経営改善が進むと考えられる。また、整備方針については、使用料収入が早期に見込まれる区域を優先的に整備するなど、費用対効果による投資の効率化を図るとともに、工法等の経済比較をしながら建設コストの縮減を進めていく。さらには、現有施設を最大限に活用するため、普及啓発活動を積極的に推進し、有収率向上に努めていく。</t>
    <rPh sb="0" eb="2">
      <t>ケイエイ</t>
    </rPh>
    <rPh sb="3" eb="6">
      <t>ケンゼンセイ</t>
    </rPh>
    <rPh sb="7" eb="10">
      <t>コウリツセイ</t>
    </rPh>
    <rPh sb="11" eb="12">
      <t>カク</t>
    </rPh>
    <rPh sb="12" eb="14">
      <t>シヒョウ</t>
    </rPh>
    <rPh sb="15" eb="17">
      <t>ルイジ</t>
    </rPh>
    <rPh sb="17" eb="19">
      <t>ダンタイ</t>
    </rPh>
    <rPh sb="29" eb="31">
      <t>ゼンコク</t>
    </rPh>
    <rPh sb="31" eb="33">
      <t>ヘイキン</t>
    </rPh>
    <rPh sb="34" eb="35">
      <t>クラ</t>
    </rPh>
    <rPh sb="38" eb="39">
      <t>ヒク</t>
    </rPh>
    <rPh sb="45" eb="47">
      <t>コンゴ</t>
    </rPh>
    <rPh sb="48" eb="50">
      <t>ジンコウ</t>
    </rPh>
    <rPh sb="50" eb="52">
      <t>ゲンショウ</t>
    </rPh>
    <rPh sb="55" eb="58">
      <t>シュウニュウゲン</t>
    </rPh>
    <rPh sb="59" eb="62">
      <t>ロウキュウカ</t>
    </rPh>
    <rPh sb="64" eb="66">
      <t>シセツ</t>
    </rPh>
    <rPh sb="67" eb="69">
      <t>ボウダイ</t>
    </rPh>
    <rPh sb="70" eb="72">
      <t>カイチク</t>
    </rPh>
    <rPh sb="72" eb="74">
      <t>コウシン</t>
    </rPh>
    <rPh sb="74" eb="75">
      <t>ヒ</t>
    </rPh>
    <rPh sb="76" eb="78">
      <t>ミコ</t>
    </rPh>
    <rPh sb="90" eb="92">
      <t>ケイエイ</t>
    </rPh>
    <rPh sb="93" eb="96">
      <t>ケンゼンカ</t>
    </rPh>
    <rPh sb="97" eb="98">
      <t>ハカ</t>
    </rPh>
    <rPh sb="99" eb="101">
      <t>ヒツヨウ</t>
    </rPh>
    <rPh sb="112" eb="113">
      <t>ヒ</t>
    </rPh>
    <rPh sb="114" eb="116">
      <t>イジ</t>
    </rPh>
    <rPh sb="116" eb="119">
      <t>カンリヒ</t>
    </rPh>
    <rPh sb="120" eb="122">
      <t>ヨクセイ</t>
    </rPh>
    <rPh sb="123" eb="125">
      <t>ジム</t>
    </rPh>
    <rPh sb="126" eb="129">
      <t>コウリツカ</t>
    </rPh>
    <rPh sb="130" eb="131">
      <t>ハカ</t>
    </rPh>
    <rPh sb="133" eb="135">
      <t>ケイエイ</t>
    </rPh>
    <rPh sb="136" eb="139">
      <t>アンテイカ</t>
    </rPh>
    <rPh sb="140" eb="141">
      <t>ツト</t>
    </rPh>
    <rPh sb="146" eb="147">
      <t>レイ</t>
    </rPh>
    <rPh sb="147" eb="148">
      <t>ワ</t>
    </rPh>
    <rPh sb="149" eb="151">
      <t>ネンド</t>
    </rPh>
    <rPh sb="152" eb="155">
      <t>シヨウリョウ</t>
    </rPh>
    <rPh sb="156" eb="158">
      <t>カイテイ</t>
    </rPh>
    <rPh sb="165" eb="167">
      <t>コンゴ</t>
    </rPh>
    <rPh sb="168" eb="171">
      <t>シヨウリョウ</t>
    </rPh>
    <rPh sb="171" eb="173">
      <t>シュウニュウ</t>
    </rPh>
    <rPh sb="174" eb="176">
      <t>ゾウガク</t>
    </rPh>
    <rPh sb="177" eb="179">
      <t>ミコ</t>
    </rPh>
    <rPh sb="182" eb="184">
      <t>シュウエキ</t>
    </rPh>
    <rPh sb="184" eb="185">
      <t>テキ</t>
    </rPh>
    <rPh sb="185" eb="187">
      <t>シュウシ</t>
    </rPh>
    <rPh sb="187" eb="189">
      <t>ヒリツ</t>
    </rPh>
    <rPh sb="189" eb="190">
      <t>トウ</t>
    </rPh>
    <rPh sb="195" eb="197">
      <t>ケイエイ</t>
    </rPh>
    <rPh sb="197" eb="199">
      <t>カイゼン</t>
    </rPh>
    <rPh sb="200" eb="201">
      <t>スス</t>
    </rPh>
    <rPh sb="203" eb="204">
      <t>カンガ</t>
    </rPh>
    <rPh sb="212" eb="214">
      <t>セイビ</t>
    </rPh>
    <rPh sb="214" eb="216">
      <t>ホウシン</t>
    </rPh>
    <rPh sb="222" eb="224">
      <t>シヨウ</t>
    </rPh>
    <rPh sb="224" eb="225">
      <t>リョウ</t>
    </rPh>
    <rPh sb="225" eb="227">
      <t>シュウニュウ</t>
    </rPh>
    <rPh sb="228" eb="230">
      <t>ソウキ</t>
    </rPh>
    <rPh sb="231" eb="233">
      <t>ミコ</t>
    </rPh>
    <rPh sb="236" eb="238">
      <t>クイキ</t>
    </rPh>
    <rPh sb="239" eb="242">
      <t>ユウセンテキ</t>
    </rPh>
    <rPh sb="243" eb="245">
      <t>セイビ</t>
    </rPh>
    <rPh sb="250" eb="255">
      <t>ヒヨウタイコウカ</t>
    </rPh>
    <rPh sb="258" eb="260">
      <t>トウシ</t>
    </rPh>
    <rPh sb="261" eb="264">
      <t>コウリツカ</t>
    </rPh>
    <rPh sb="265" eb="266">
      <t>ハカ</t>
    </rPh>
    <rPh sb="272" eb="274">
      <t>コウホウ</t>
    </rPh>
    <rPh sb="274" eb="275">
      <t>トウ</t>
    </rPh>
    <rPh sb="276" eb="278">
      <t>ケイザイ</t>
    </rPh>
    <rPh sb="278" eb="280">
      <t>ヒカク</t>
    </rPh>
    <rPh sb="285" eb="287">
      <t>ケンセツ</t>
    </rPh>
    <rPh sb="291" eb="293">
      <t>シュクゲン</t>
    </rPh>
    <rPh sb="294" eb="295">
      <t>スス</t>
    </rPh>
    <rPh sb="305" eb="307">
      <t>ゲンユウ</t>
    </rPh>
    <rPh sb="307" eb="309">
      <t>シセツ</t>
    </rPh>
    <rPh sb="310" eb="313">
      <t>サイダイゲン</t>
    </rPh>
    <rPh sb="314" eb="316">
      <t>カツヨウ</t>
    </rPh>
    <rPh sb="321" eb="323">
      <t>フキュウ</t>
    </rPh>
    <rPh sb="323" eb="325">
      <t>ケイハツ</t>
    </rPh>
    <rPh sb="325" eb="327">
      <t>カツドウ</t>
    </rPh>
    <rPh sb="328" eb="331">
      <t>セッキョクテキ</t>
    </rPh>
    <rPh sb="332" eb="334">
      <t>スイシン</t>
    </rPh>
    <rPh sb="336" eb="338">
      <t>ユウシュウ</t>
    </rPh>
    <rPh sb="338" eb="339">
      <t>リツ</t>
    </rPh>
    <rPh sb="339" eb="341">
      <t>コウジョウ</t>
    </rPh>
    <rPh sb="342" eb="343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</si>
</sst>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CD-45F1-8948-A8ED3A444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91200"/>
        <c:axId val="9389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0.15</c:v>
                </c:pt>
                <c:pt idx="2">
                  <c:v>0.16</c:v>
                </c:pt>
                <c:pt idx="3">
                  <c:v>0.13</c:v>
                </c:pt>
                <c:pt idx="4">
                  <c:v>0.15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CD-45F1-8948-A8ED3A444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91200"/>
        <c:axId val="93897472"/>
      </c:lineChart>
      <c:dateAx>
        <c:axId val="938912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3897472"/>
        <c:crosses val="autoZero"/>
        <c:auto val="1"/>
        <c:lblOffset val="100"/>
        <c:baseTimeUnit val="years"/>
      </c:dateAx>
      <c:valAx>
        <c:axId val="93897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89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27.97</c:v>
                </c:pt>
                <c:pt idx="1">
                  <c:v>29.28</c:v>
                </c:pt>
                <c:pt idx="2">
                  <c:v>30.79</c:v>
                </c:pt>
                <c:pt idx="3">
                  <c:v>31.34</c:v>
                </c:pt>
                <c:pt idx="4">
                  <c:v>32.549999999999997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5F-40A7-AA3C-E8C53721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18336"/>
        <c:axId val="9792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54.67</c:v>
                </c:pt>
                <c:pt idx="1">
                  <c:v>53.51</c:v>
                </c:pt>
                <c:pt idx="2">
                  <c:v>53.5</c:v>
                </c:pt>
                <c:pt idx="3">
                  <c:v>52.58</c:v>
                </c:pt>
                <c:pt idx="4">
                  <c:v>50.94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5F-40A7-AA3C-E8C53721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18336"/>
        <c:axId val="97920512"/>
      </c:lineChart>
      <c:dateAx>
        <c:axId val="979183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7920512"/>
        <c:crosses val="autoZero"/>
        <c:auto val="1"/>
        <c:lblOffset val="100"/>
        <c:baseTimeUnit val="years"/>
      </c:dateAx>
      <c:valAx>
        <c:axId val="9792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918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74.23</c:v>
                </c:pt>
                <c:pt idx="1">
                  <c:v>75.3</c:v>
                </c:pt>
                <c:pt idx="2">
                  <c:v>75.11</c:v>
                </c:pt>
                <c:pt idx="3">
                  <c:v>77.180000000000007</c:v>
                </c:pt>
                <c:pt idx="4">
                  <c:v>74.67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F3-45A6-8F8A-3350110E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80416"/>
        <c:axId val="9798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</c:v>
                </c:pt>
                <c:pt idx="1">
                  <c:v>83.91</c:v>
                </c:pt>
                <c:pt idx="2">
                  <c:v>83.51</c:v>
                </c:pt>
                <c:pt idx="3">
                  <c:v>83.02</c:v>
                </c:pt>
                <c:pt idx="4">
                  <c:v>82.55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F3-45A6-8F8A-3350110E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80416"/>
        <c:axId val="97982336"/>
      </c:lineChart>
      <c:dateAx>
        <c:axId val="979804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7982336"/>
        <c:crosses val="autoZero"/>
        <c:auto val="1"/>
        <c:lblOffset val="100"/>
        <c:baseTimeUnit val="years"/>
      </c:dateAx>
      <c:valAx>
        <c:axId val="9798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980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46.18</c:v>
                </c:pt>
                <c:pt idx="1">
                  <c:v>47.1</c:v>
                </c:pt>
                <c:pt idx="2">
                  <c:v>100.09</c:v>
                </c:pt>
                <c:pt idx="3">
                  <c:v>99.56</c:v>
                </c:pt>
                <c:pt idx="4">
                  <c:v>99.13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2C-487C-ADAE-B6A465B6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70240"/>
        <c:axId val="9537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2C-487C-ADAE-B6A465B6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0240"/>
        <c:axId val="95372416"/>
      </c:lineChart>
      <c:dateAx>
        <c:axId val="953702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5372416"/>
        <c:crosses val="autoZero"/>
        <c:auto val="1"/>
        <c:lblOffset val="100"/>
        <c:baseTimeUnit val="years"/>
      </c:dateAx>
      <c:valAx>
        <c:axId val="9537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37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5F-4C9B-B572-C62799DC8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95200"/>
        <c:axId val="9542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5F-4C9B-B572-C62799DC8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95200"/>
        <c:axId val="95426048"/>
      </c:lineChart>
      <c:dateAx>
        <c:axId val="953952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5426048"/>
        <c:crosses val="autoZero"/>
        <c:auto val="1"/>
        <c:lblOffset val="100"/>
        <c:baseTimeUnit val="years"/>
      </c:dateAx>
      <c:valAx>
        <c:axId val="95426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39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D-4EC7-9352-D2D72ED0A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69568"/>
        <c:axId val="9547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7D-4EC7-9352-D2D72ED0A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69568"/>
        <c:axId val="95471488"/>
      </c:lineChart>
      <c:dateAx>
        <c:axId val="954695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5471488"/>
        <c:crosses val="autoZero"/>
        <c:auto val="1"/>
        <c:lblOffset val="100"/>
        <c:baseTimeUnit val="years"/>
      </c:dateAx>
      <c:valAx>
        <c:axId val="95471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46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4D-4A82-AB01-BA75E772B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75904"/>
        <c:axId val="97682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4D-4A82-AB01-BA75E772B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5904"/>
        <c:axId val="97682176"/>
      </c:lineChart>
      <c:dateAx>
        <c:axId val="976759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7682176"/>
        <c:crosses val="autoZero"/>
        <c:auto val="1"/>
        <c:lblOffset val="100"/>
        <c:baseTimeUnit val="years"/>
      </c:dateAx>
      <c:valAx>
        <c:axId val="97682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67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42-4581-BC4E-4D98046F1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13152"/>
        <c:axId val="97715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42-4581-BC4E-4D98046F1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13152"/>
        <c:axId val="97715328"/>
      </c:lineChart>
      <c:dateAx>
        <c:axId val="977131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7715328"/>
        <c:crosses val="autoZero"/>
        <c:auto val="1"/>
        <c:lblOffset val="100"/>
        <c:baseTimeUnit val="years"/>
      </c:dateAx>
      <c:valAx>
        <c:axId val="97715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71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3228.16</c:v>
                </c:pt>
                <c:pt idx="1">
                  <c:v>182.11</c:v>
                </c:pt>
                <c:pt idx="2">
                  <c:v>25.08</c:v>
                </c:pt>
                <c:pt idx="3">
                  <c:v>19.95</c:v>
                </c:pt>
                <c:pt idx="4">
                  <c:v>180.8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2D-4962-A9B4-2B5E60EE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57056"/>
        <c:axId val="9777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1118.56</c:v>
                </c:pt>
                <c:pt idx="1">
                  <c:v>1111.31</c:v>
                </c:pt>
                <c:pt idx="2">
                  <c:v>966.33</c:v>
                </c:pt>
                <c:pt idx="3">
                  <c:v>958.81</c:v>
                </c:pt>
                <c:pt idx="4">
                  <c:v>1001.3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2D-4962-A9B4-2B5E60EE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57056"/>
        <c:axId val="97771520"/>
      </c:lineChart>
      <c:dateAx>
        <c:axId val="977570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7771520"/>
        <c:crosses val="autoZero"/>
        <c:auto val="1"/>
        <c:lblOffset val="100"/>
        <c:baseTimeUnit val="years"/>
      </c:dateAx>
      <c:valAx>
        <c:axId val="9777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75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38.799999999999997</c:v>
                </c:pt>
                <c:pt idx="1">
                  <c:v>36.700000000000003</c:v>
                </c:pt>
                <c:pt idx="2">
                  <c:v>103.58</c:v>
                </c:pt>
                <c:pt idx="3">
                  <c:v>100</c:v>
                </c:pt>
                <c:pt idx="4">
                  <c:v>97.47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68-41D2-A0BB-A2BF036AE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82784"/>
        <c:axId val="9780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72.33</c:v>
                </c:pt>
                <c:pt idx="1">
                  <c:v>75.540000000000006</c:v>
                </c:pt>
                <c:pt idx="2">
                  <c:v>81.739999999999995</c:v>
                </c:pt>
                <c:pt idx="3">
                  <c:v>82.88</c:v>
                </c:pt>
                <c:pt idx="4">
                  <c:v>81.88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68-41D2-A0BB-A2BF036AE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82784"/>
        <c:axId val="97801344"/>
      </c:lineChart>
      <c:dateAx>
        <c:axId val="977827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7801344"/>
        <c:crosses val="autoZero"/>
        <c:auto val="1"/>
        <c:lblOffset val="100"/>
        <c:baseTimeUnit val="years"/>
      </c:dateAx>
      <c:valAx>
        <c:axId val="9780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782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483.77</c:v>
                </c:pt>
                <c:pt idx="1">
                  <c:v>507.7</c:v>
                </c:pt>
                <c:pt idx="2">
                  <c:v>180.31</c:v>
                </c:pt>
                <c:pt idx="3">
                  <c:v>186.85</c:v>
                </c:pt>
                <c:pt idx="4">
                  <c:v>193.85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17-4E7B-980A-670CD2EA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27840"/>
        <c:axId val="97834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215.28</c:v>
                </c:pt>
                <c:pt idx="1">
                  <c:v>207.96</c:v>
                </c:pt>
                <c:pt idx="2">
                  <c:v>194.31</c:v>
                </c:pt>
                <c:pt idx="3">
                  <c:v>190.99</c:v>
                </c:pt>
                <c:pt idx="4">
                  <c:v>187.55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17-4E7B-980A-670CD2EA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27840"/>
        <c:axId val="97834112"/>
      </c:lineChart>
      <c:dateAx>
        <c:axId val="97827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7834112"/>
        <c:crosses val="autoZero"/>
        <c:auto val="1"/>
        <c:lblOffset val="100"/>
        <c:baseTimeUnit val="years"/>
      </c:dateAx>
      <c:valAx>
        <c:axId val="97834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2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V4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会津坂下町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Cc2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15768</v>
      </c>
      <c r="AM8" s="69"/>
      <c r="AN8" s="69"/>
      <c r="AO8" s="69"/>
      <c r="AP8" s="69"/>
      <c r="AQ8" s="69"/>
      <c r="AR8" s="69"/>
      <c r="AS8" s="69"/>
      <c r="AT8" s="68">
        <f>データ!T6</f>
        <v>91.59</v>
      </c>
      <c r="AU8" s="68"/>
      <c r="AV8" s="68"/>
      <c r="AW8" s="68"/>
      <c r="AX8" s="68"/>
      <c r="AY8" s="68"/>
      <c r="AZ8" s="68"/>
      <c r="BA8" s="68"/>
      <c r="BB8" s="68">
        <f>データ!U6</f>
        <v>172.16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25.38</v>
      </c>
      <c r="Q10" s="68"/>
      <c r="R10" s="68"/>
      <c r="S10" s="68"/>
      <c r="T10" s="68"/>
      <c r="U10" s="68"/>
      <c r="V10" s="68"/>
      <c r="W10" s="68">
        <f>データ!Q6</f>
        <v>95.63</v>
      </c>
      <c r="X10" s="68"/>
      <c r="Y10" s="68"/>
      <c r="Z10" s="68"/>
      <c r="AA10" s="68"/>
      <c r="AB10" s="68"/>
      <c r="AC10" s="68"/>
      <c r="AD10" s="69">
        <f>データ!R6</f>
        <v>3190</v>
      </c>
      <c r="AE10" s="69"/>
      <c r="AF10" s="69"/>
      <c r="AG10" s="69"/>
      <c r="AH10" s="69"/>
      <c r="AI10" s="69"/>
      <c r="AJ10" s="69"/>
      <c r="AK10" s="2"/>
      <c r="AL10" s="69">
        <f>データ!V6</f>
        <v>3967</v>
      </c>
      <c r="AM10" s="69"/>
      <c r="AN10" s="69"/>
      <c r="AO10" s="69"/>
      <c r="AP10" s="69"/>
      <c r="AQ10" s="69"/>
      <c r="AR10" s="69"/>
      <c r="AS10" s="69"/>
      <c r="AT10" s="68">
        <f>データ!W6</f>
        <v>1.17</v>
      </c>
      <c r="AU10" s="68"/>
      <c r="AV10" s="68"/>
      <c r="AW10" s="68"/>
      <c r="AX10" s="68"/>
      <c r="AY10" s="68"/>
      <c r="AZ10" s="68"/>
      <c r="BA10" s="68"/>
      <c r="BB10" s="68">
        <f>データ!X6</f>
        <v>3390.6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84" t="s">
        <v>117</v>
      </c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84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84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84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84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84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84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84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84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84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84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84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84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84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84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84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84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84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84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84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84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84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84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84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84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84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84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84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7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84" t="s">
        <v>116</v>
      </c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84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84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84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84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84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84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84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84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84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84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84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84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84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84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84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7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【682.51】</v>
      </c>
      <c r="I86" s="26" t="str">
        <f>データ!CA6</f>
        <v>【100.34】</v>
      </c>
      <c r="J86" s="26" t="str">
        <f>データ!CL6</f>
        <v>【136.15】</v>
      </c>
      <c r="K86" s="26" t="str">
        <f>データ!CW6</f>
        <v>【59.64】</v>
      </c>
      <c r="L86" s="26" t="str">
        <f>データ!DH6</f>
        <v>【95.35】</v>
      </c>
      <c r="M86" s="26" t="s">
        <v>43</v>
      </c>
      <c r="N86" s="26" t="s">
        <v>43</v>
      </c>
      <c r="O86" s="26" t="str">
        <f>データ!EO6</f>
        <v>【0.22】</v>
      </c>
    </row>
  </sheetData>
  <sheetProtection algorithmName="SHA-512" hashValue="PJVcA6Whw8y7dbBNhNObROf7Upo4lU/oO3l7NNkJUb7uDO6fQL9MfoI4nxBdjc3g3Mu9GdiEaxqSYVSxRR0VUQ==" saltValue="BiZEjX6M/dmS7codAsZii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74217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会津坂下町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25.38</v>
      </c>
      <c r="Q6" s="34">
        <f t="shared" si="3"/>
        <v>95.63</v>
      </c>
      <c r="R6" s="34">
        <f t="shared" si="3"/>
        <v>3190</v>
      </c>
      <c r="S6" s="34">
        <f t="shared" si="3"/>
        <v>15768</v>
      </c>
      <c r="T6" s="34">
        <f t="shared" si="3"/>
        <v>91.59</v>
      </c>
      <c r="U6" s="34">
        <f t="shared" si="3"/>
        <v>172.16</v>
      </c>
      <c r="V6" s="34">
        <f t="shared" si="3"/>
        <v>3967</v>
      </c>
      <c r="W6" s="34">
        <f t="shared" si="3"/>
        <v>1.17</v>
      </c>
      <c r="X6" s="34">
        <f t="shared" si="3"/>
        <v>3390.6</v>
      </c>
      <c r="Y6" s="35">
        <f>IF(Y7="",NA(),Y7)</f>
        <v>46.18</v>
      </c>
      <c r="Z6" s="35">
        <f t="shared" ref="Z6:AH6" si="4">IF(Z7="",NA(),Z7)</f>
        <v>47.1</v>
      </c>
      <c r="AA6" s="35">
        <f t="shared" si="4"/>
        <v>100.09</v>
      </c>
      <c r="AB6" s="35">
        <f t="shared" si="4"/>
        <v>99.56</v>
      </c>
      <c r="AC6" s="35">
        <f t="shared" si="4"/>
        <v>99.13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3228.16</v>
      </c>
      <c r="BG6" s="35">
        <f t="shared" ref="BG6:BO6" si="7">IF(BG7="",NA(),BG7)</f>
        <v>182.11</v>
      </c>
      <c r="BH6" s="35">
        <f t="shared" si="7"/>
        <v>25.08</v>
      </c>
      <c r="BI6" s="35">
        <f t="shared" si="7"/>
        <v>19.95</v>
      </c>
      <c r="BJ6" s="35">
        <f t="shared" si="7"/>
        <v>180.8</v>
      </c>
      <c r="BK6" s="35">
        <f t="shared" si="7"/>
        <v>1118.56</v>
      </c>
      <c r="BL6" s="35">
        <f t="shared" si="7"/>
        <v>1111.31</v>
      </c>
      <c r="BM6" s="35">
        <f t="shared" si="7"/>
        <v>966.33</v>
      </c>
      <c r="BN6" s="35">
        <f t="shared" si="7"/>
        <v>958.81</v>
      </c>
      <c r="BO6" s="35">
        <f t="shared" si="7"/>
        <v>1001.3</v>
      </c>
      <c r="BP6" s="34" t="str">
        <f>IF(BP7="","",IF(BP7="-","【-】","【"&amp;SUBSTITUTE(TEXT(BP7,"#,##0.00"),"-","△")&amp;"】"))</f>
        <v>【682.51】</v>
      </c>
      <c r="BQ6" s="35">
        <f>IF(BQ7="",NA(),BQ7)</f>
        <v>38.799999999999997</v>
      </c>
      <c r="BR6" s="35">
        <f t="shared" ref="BR6:BZ6" si="8">IF(BR7="",NA(),BR7)</f>
        <v>36.700000000000003</v>
      </c>
      <c r="BS6" s="35">
        <f t="shared" si="8"/>
        <v>103.58</v>
      </c>
      <c r="BT6" s="35">
        <f t="shared" si="8"/>
        <v>100</v>
      </c>
      <c r="BU6" s="35">
        <f t="shared" si="8"/>
        <v>97.47</v>
      </c>
      <c r="BV6" s="35">
        <f t="shared" si="8"/>
        <v>72.33</v>
      </c>
      <c r="BW6" s="35">
        <f t="shared" si="8"/>
        <v>75.540000000000006</v>
      </c>
      <c r="BX6" s="35">
        <f t="shared" si="8"/>
        <v>81.739999999999995</v>
      </c>
      <c r="BY6" s="35">
        <f t="shared" si="8"/>
        <v>82.88</v>
      </c>
      <c r="BZ6" s="35">
        <f t="shared" si="8"/>
        <v>81.88</v>
      </c>
      <c r="CA6" s="34" t="str">
        <f>IF(CA7="","",IF(CA7="-","【-】","【"&amp;SUBSTITUTE(TEXT(CA7,"#,##0.00"),"-","△")&amp;"】"))</f>
        <v>【100.34】</v>
      </c>
      <c r="CB6" s="35">
        <f>IF(CB7="",NA(),CB7)</f>
        <v>483.77</v>
      </c>
      <c r="CC6" s="35">
        <f t="shared" ref="CC6:CK6" si="9">IF(CC7="",NA(),CC7)</f>
        <v>507.7</v>
      </c>
      <c r="CD6" s="35">
        <f t="shared" si="9"/>
        <v>180.31</v>
      </c>
      <c r="CE6" s="35">
        <f t="shared" si="9"/>
        <v>186.85</v>
      </c>
      <c r="CF6" s="35">
        <f t="shared" si="9"/>
        <v>193.85</v>
      </c>
      <c r="CG6" s="35">
        <f t="shared" si="9"/>
        <v>215.28</v>
      </c>
      <c r="CH6" s="35">
        <f t="shared" si="9"/>
        <v>207.96</v>
      </c>
      <c r="CI6" s="35">
        <f t="shared" si="9"/>
        <v>194.31</v>
      </c>
      <c r="CJ6" s="35">
        <f t="shared" si="9"/>
        <v>190.99</v>
      </c>
      <c r="CK6" s="35">
        <f t="shared" si="9"/>
        <v>187.55</v>
      </c>
      <c r="CL6" s="34" t="str">
        <f>IF(CL7="","",IF(CL7="-","【-】","【"&amp;SUBSTITUTE(TEXT(CL7,"#,##0.00"),"-","△")&amp;"】"))</f>
        <v>【136.15】</v>
      </c>
      <c r="CM6" s="35">
        <f>IF(CM7="",NA(),CM7)</f>
        <v>27.97</v>
      </c>
      <c r="CN6" s="35">
        <f t="shared" ref="CN6:CV6" si="10">IF(CN7="",NA(),CN7)</f>
        <v>29.28</v>
      </c>
      <c r="CO6" s="35">
        <f t="shared" si="10"/>
        <v>30.79</v>
      </c>
      <c r="CP6" s="35">
        <f t="shared" si="10"/>
        <v>31.34</v>
      </c>
      <c r="CQ6" s="35">
        <f t="shared" si="10"/>
        <v>32.549999999999997</v>
      </c>
      <c r="CR6" s="35">
        <f t="shared" si="10"/>
        <v>54.67</v>
      </c>
      <c r="CS6" s="35">
        <f t="shared" si="10"/>
        <v>53.51</v>
      </c>
      <c r="CT6" s="35">
        <f t="shared" si="10"/>
        <v>53.5</v>
      </c>
      <c r="CU6" s="35">
        <f t="shared" si="10"/>
        <v>52.58</v>
      </c>
      <c r="CV6" s="35">
        <f t="shared" si="10"/>
        <v>50.94</v>
      </c>
      <c r="CW6" s="34" t="str">
        <f>IF(CW7="","",IF(CW7="-","【-】","【"&amp;SUBSTITUTE(TEXT(CW7,"#,##0.00"),"-","△")&amp;"】"))</f>
        <v>【59.64】</v>
      </c>
      <c r="CX6" s="35">
        <f>IF(CX7="",NA(),CX7)</f>
        <v>74.23</v>
      </c>
      <c r="CY6" s="35">
        <f t="shared" ref="CY6:DG6" si="11">IF(CY7="",NA(),CY7)</f>
        <v>75.3</v>
      </c>
      <c r="CZ6" s="35">
        <f t="shared" si="11"/>
        <v>75.11</v>
      </c>
      <c r="DA6" s="35">
        <f t="shared" si="11"/>
        <v>77.180000000000007</v>
      </c>
      <c r="DB6" s="35">
        <f t="shared" si="11"/>
        <v>74.67</v>
      </c>
      <c r="DC6" s="35">
        <f t="shared" si="11"/>
        <v>83.8</v>
      </c>
      <c r="DD6" s="35">
        <f t="shared" si="11"/>
        <v>83.91</v>
      </c>
      <c r="DE6" s="35">
        <f t="shared" si="11"/>
        <v>83.51</v>
      </c>
      <c r="DF6" s="35">
        <f t="shared" si="11"/>
        <v>83.02</v>
      </c>
      <c r="DG6" s="35">
        <f t="shared" si="11"/>
        <v>82.55</v>
      </c>
      <c r="DH6" s="34" t="str">
        <f>IF(DH7="","",IF(DH7="-","【-】","【"&amp;SUBSTITUTE(TEXT(DH7,"#,##0.00"),"-","△")&amp;"】"))</f>
        <v>【95.35】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0.15</v>
      </c>
      <c r="EL6" s="35">
        <f t="shared" si="14"/>
        <v>0.16</v>
      </c>
      <c r="EM6" s="35">
        <f t="shared" si="14"/>
        <v>0.13</v>
      </c>
      <c r="EN6" s="35">
        <f t="shared" si="14"/>
        <v>0.15</v>
      </c>
      <c r="EO6" s="34" t="str">
        <f>IF(EO7="","",IF(EO7="-","【-】","【"&amp;SUBSTITUTE(TEXT(EO7,"#,##0.00"),"-","△")&amp;"】"))</f>
        <v>【0.22】</v>
      </c>
    </row>
    <row r="7" spans="1:145" s="36" customFormat="1" x14ac:dyDescent="0.15">
      <c r="A7" s="28"/>
      <c r="B7" s="37">
        <v>2019</v>
      </c>
      <c r="C7" s="37">
        <v>74217</v>
      </c>
      <c r="D7" s="37">
        <v>47</v>
      </c>
      <c r="E7" s="37">
        <v>17</v>
      </c>
      <c r="F7" s="37">
        <v>1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25.38</v>
      </c>
      <c r="Q7" s="38">
        <v>95.63</v>
      </c>
      <c r="R7" s="38">
        <v>3190</v>
      </c>
      <c r="S7" s="38">
        <v>15768</v>
      </c>
      <c r="T7" s="38">
        <v>91.59</v>
      </c>
      <c r="U7" s="38">
        <v>172.16</v>
      </c>
      <c r="V7" s="38">
        <v>3967</v>
      </c>
      <c r="W7" s="38">
        <v>1.17</v>
      </c>
      <c r="X7" s="38">
        <v>3390.6</v>
      </c>
      <c r="Y7" s="38">
        <v>46.18</v>
      </c>
      <c r="Z7" s="38">
        <v>47.1</v>
      </c>
      <c r="AA7" s="38">
        <v>100.09</v>
      </c>
      <c r="AB7" s="38">
        <v>99.56</v>
      </c>
      <c r="AC7" s="38">
        <v>99.13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3228.16</v>
      </c>
      <c r="BG7" s="38">
        <v>182.11</v>
      </c>
      <c r="BH7" s="38">
        <v>25.08</v>
      </c>
      <c r="BI7" s="38">
        <v>19.95</v>
      </c>
      <c r="BJ7" s="38">
        <v>180.8</v>
      </c>
      <c r="BK7" s="38">
        <v>1118.56</v>
      </c>
      <c r="BL7" s="38">
        <v>1111.31</v>
      </c>
      <c r="BM7" s="38">
        <v>966.33</v>
      </c>
      <c r="BN7" s="38">
        <v>958.81</v>
      </c>
      <c r="BO7" s="38">
        <v>1001.3</v>
      </c>
      <c r="BP7" s="38">
        <v>682.51</v>
      </c>
      <c r="BQ7" s="38">
        <v>38.799999999999997</v>
      </c>
      <c r="BR7" s="38">
        <v>36.700000000000003</v>
      </c>
      <c r="BS7" s="38">
        <v>103.58</v>
      </c>
      <c r="BT7" s="38">
        <v>100</v>
      </c>
      <c r="BU7" s="38">
        <v>97.47</v>
      </c>
      <c r="BV7" s="38">
        <v>72.33</v>
      </c>
      <c r="BW7" s="38">
        <v>75.540000000000006</v>
      </c>
      <c r="BX7" s="38">
        <v>81.739999999999995</v>
      </c>
      <c r="BY7" s="38">
        <v>82.88</v>
      </c>
      <c r="BZ7" s="38">
        <v>81.88</v>
      </c>
      <c r="CA7" s="38">
        <v>100.34</v>
      </c>
      <c r="CB7" s="38">
        <v>483.77</v>
      </c>
      <c r="CC7" s="38">
        <v>507.7</v>
      </c>
      <c r="CD7" s="38">
        <v>180.31</v>
      </c>
      <c r="CE7" s="38">
        <v>186.85</v>
      </c>
      <c r="CF7" s="38">
        <v>193.85</v>
      </c>
      <c r="CG7" s="38">
        <v>215.28</v>
      </c>
      <c r="CH7" s="38">
        <v>207.96</v>
      </c>
      <c r="CI7" s="38">
        <v>194.31</v>
      </c>
      <c r="CJ7" s="38">
        <v>190.99</v>
      </c>
      <c r="CK7" s="38">
        <v>187.55</v>
      </c>
      <c r="CL7" s="38">
        <v>136.15</v>
      </c>
      <c r="CM7" s="38">
        <v>27.97</v>
      </c>
      <c r="CN7" s="38">
        <v>29.28</v>
      </c>
      <c r="CO7" s="38">
        <v>30.79</v>
      </c>
      <c r="CP7" s="38">
        <v>31.34</v>
      </c>
      <c r="CQ7" s="38">
        <v>32.549999999999997</v>
      </c>
      <c r="CR7" s="38">
        <v>54.67</v>
      </c>
      <c r="CS7" s="38">
        <v>53.51</v>
      </c>
      <c r="CT7" s="38">
        <v>53.5</v>
      </c>
      <c r="CU7" s="38">
        <v>52.58</v>
      </c>
      <c r="CV7" s="38">
        <v>50.94</v>
      </c>
      <c r="CW7" s="38">
        <v>59.64</v>
      </c>
      <c r="CX7" s="38">
        <v>74.23</v>
      </c>
      <c r="CY7" s="38">
        <v>75.3</v>
      </c>
      <c r="CZ7" s="38">
        <v>75.11</v>
      </c>
      <c r="DA7" s="38">
        <v>77.180000000000007</v>
      </c>
      <c r="DB7" s="38">
        <v>74.67</v>
      </c>
      <c r="DC7" s="38">
        <v>83.8</v>
      </c>
      <c r="DD7" s="38">
        <v>83.91</v>
      </c>
      <c r="DE7" s="38">
        <v>83.51</v>
      </c>
      <c r="DF7" s="38">
        <v>83.02</v>
      </c>
      <c r="DG7" s="38">
        <v>82.55</v>
      </c>
      <c r="DH7" s="38">
        <v>95.35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0.15</v>
      </c>
      <c r="EL7" s="38">
        <v>0.16</v>
      </c>
      <c r="EM7" s="38">
        <v>0.13</v>
      </c>
      <c r="EN7" s="38">
        <v>0.15</v>
      </c>
      <c r="EO7" s="38">
        <v>0.22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DSK0148</cp:lastModifiedBy>
  <cp:lastPrinted>2021-01-26T23:56:29Z</cp:lastPrinted>
  <dcterms:created xsi:type="dcterms:W3CDTF">2020-12-04T02:43:27Z</dcterms:created>
  <dcterms:modified xsi:type="dcterms:W3CDTF">2021-01-26T23:56:33Z</dcterms:modified>
  <cp:category/>
</cp:coreProperties>
</file>