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QC7fE0B6lh9TPp6aqH1Jb/84jpKMOzw0KrhJaR3aTf+QIsIiLLoDMmqyTPoDpWXcXkYCnXPEadhjrqCqf0ZYg==" workbookSaltValue="MrzfWHXZpRR+k1pUqkqthw==" workbookSpinCount="100000"/>
  <bookViews>
    <workbookView xWindow="0" yWindow="0" windowWidth="15360" windowHeight="7635"/>
  </bookViews>
  <sheets>
    <sheet name="法非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<sst xmlns="http://schemas.openxmlformats.org/spreadsheetml/2006/main" xmlns:r="http://schemas.openxmlformats.org/officeDocument/2006/relationships" count="114" uniqueCount="114">
  <si>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類似団体区分</t>
    <rPh sb="4" eb="6">
      <t>クブン</t>
    </rPh>
    <phoneticPr fontId="2"/>
  </si>
  <si>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</si>
  <si>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</si>
  <si>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2"/>
  </si>
  <si>
    <t>事業名</t>
  </si>
  <si>
    <t>業務名</t>
    <rPh sb="2" eb="3">
      <t>メイ</t>
    </rPh>
    <phoneticPr fontId="2"/>
  </si>
  <si>
    <t>1⑤</t>
  </si>
  <si>
    <t>全体総括</t>
    <rPh sb="0" eb="2">
      <t>ゼンタイ</t>
    </rPh>
    <rPh sb="2" eb="4">
      <t>ソウカツ</t>
    </rPh>
    <phoneticPr fontId="2"/>
  </si>
  <si>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</si>
  <si>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</si>
  <si>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</si>
  <si>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2"/>
  </si>
  <si>
    <t>非設置</t>
  </si>
  <si>
    <r>
      <t>給水人口密度(人/km</t>
    </r>
    <r>
      <rPr>
        <b/>
        <vertAlign val="superscript"/>
        <sz val="11"/>
        <color theme="1"/>
        <rFont val="ＭＳ ゴシック"/>
      </rPr>
      <t>2</t>
    </r>
    <r>
      <rPr>
        <b/>
        <sz val="11"/>
        <color theme="1"/>
        <rFont val="ＭＳ ゴシック"/>
      </rPr>
      <t>)</t>
    </r>
    <rPh sb="0" eb="2">
      <t>キュウスイ</t>
    </rPh>
    <phoneticPr fontId="2"/>
  </si>
  <si>
    <t>人口（人）</t>
    <rPh sb="0" eb="2">
      <t>ジンコウ</t>
    </rPh>
    <rPh sb="3" eb="4">
      <t>ヒト</t>
    </rPh>
    <phoneticPr fontId="2"/>
  </si>
  <si>
    <t>都道府県名</t>
    <rPh sb="0" eb="4">
      <t>トドウフケン</t>
    </rPh>
    <rPh sb="4" eb="5">
      <t>メイ</t>
    </rPh>
    <phoneticPr fontId="2"/>
  </si>
  <si>
    <t>団体CD</t>
    <rPh sb="0" eb="2">
      <t>ダンタイ</t>
    </rPh>
    <phoneticPr fontId="2"/>
  </si>
  <si>
    <t>管理者の情報</t>
    <rPh sb="0" eb="2">
      <t>カンリ</t>
    </rPh>
    <rPh sb="2" eb="3">
      <t>シャ</t>
    </rPh>
    <rPh sb="4" eb="6">
      <t>ジョウホウ</t>
    </rPh>
    <phoneticPr fontId="2"/>
  </si>
  <si>
    <r>
      <t>人口密度(人/km</t>
    </r>
    <r>
      <rPr>
        <b/>
        <vertAlign val="superscript"/>
        <sz val="11"/>
        <color theme="1"/>
        <rFont val="ＭＳ ゴシック"/>
      </rPr>
      <t>2</t>
    </r>
    <r>
      <rPr>
        <b/>
        <sz val="11"/>
        <color theme="1"/>
        <rFont val="ＭＳ ゴシック"/>
      </rPr>
      <t>)</t>
    </r>
  </si>
  <si>
    <t>グラフ凡例</t>
    <rPh sb="3" eb="5">
      <t>ハンレイ</t>
    </rPh>
    <phoneticPr fontId="2"/>
  </si>
  <si>
    <t>大項目</t>
    <rPh sb="0" eb="3">
      <t>ダイコウモク</t>
    </rPh>
    <phoneticPr fontId="2"/>
  </si>
  <si>
    <t>当該団体値（当該値）</t>
    <rPh sb="2" eb="4">
      <t>ダンタイ</t>
    </rPh>
    <phoneticPr fontId="2"/>
  </si>
  <si>
    <t>自己資本構成比率(％)</t>
  </si>
  <si>
    <t>　老朽化した施設の修繕や更新等にかかる費用の増加、人口減少に伴う使用料収入の減少により、経営への悪影響が予想されます。経費削減や更新投資に充てる財源を確保し、安定的な健全経営を行い、安全・安心な水道水を提供するため、施設の統廃合や料金改定等も視野に入れた経営戦略の策定を行いました。
　今後は、将来にわたり持続可能なストックマネジメントの推進や、適切な原価計算に基づく料金水準の設定をするため、公営企業法適用に取り組んで行きます。</t>
    <rPh sb="1" eb="4">
      <t>ロウキュウカ</t>
    </rPh>
    <rPh sb="6" eb="8">
      <t>シセツ</t>
    </rPh>
    <rPh sb="9" eb="11">
      <t>シュウゼン</t>
    </rPh>
    <rPh sb="12" eb="14">
      <t>コウシン</t>
    </rPh>
    <rPh sb="14" eb="15">
      <t>トウ</t>
    </rPh>
    <rPh sb="19" eb="21">
      <t>ヒヨウ</t>
    </rPh>
    <rPh sb="22" eb="24">
      <t>ゾウカ</t>
    </rPh>
    <rPh sb="25" eb="27">
      <t>ジンコウ</t>
    </rPh>
    <rPh sb="27" eb="29">
      <t>ゲンショウ</t>
    </rPh>
    <rPh sb="30" eb="31">
      <t>トモナ</t>
    </rPh>
    <rPh sb="32" eb="35">
      <t>シヨウリョウ</t>
    </rPh>
    <rPh sb="35" eb="37">
      <t>シュウニュウ</t>
    </rPh>
    <rPh sb="38" eb="40">
      <t>ゲンショウ</t>
    </rPh>
    <rPh sb="44" eb="46">
      <t>ケイエイ</t>
    </rPh>
    <rPh sb="48" eb="49">
      <t>アク</t>
    </rPh>
    <rPh sb="49" eb="51">
      <t>エイキョウ</t>
    </rPh>
    <rPh sb="52" eb="54">
      <t>ヨソウ</t>
    </rPh>
    <rPh sb="83" eb="85">
      <t>ケンゼン</t>
    </rPh>
    <rPh sb="85" eb="87">
      <t>ケイエイ</t>
    </rPh>
    <rPh sb="88" eb="89">
      <t>オコナ</t>
    </rPh>
    <rPh sb="91" eb="93">
      <t>アンゼン</t>
    </rPh>
    <rPh sb="94" eb="96">
      <t>アンシン</t>
    </rPh>
    <rPh sb="97" eb="100">
      <t>スイドウスイ</t>
    </rPh>
    <rPh sb="101" eb="103">
      <t>テイキョウ</t>
    </rPh>
    <rPh sb="108" eb="110">
      <t>シセツ</t>
    </rPh>
    <rPh sb="111" eb="114">
      <t>トウハイゴウ</t>
    </rPh>
    <rPh sb="115" eb="117">
      <t>リョウキン</t>
    </rPh>
    <rPh sb="117" eb="119">
      <t>カイテイ</t>
    </rPh>
    <rPh sb="119" eb="120">
      <t>トウ</t>
    </rPh>
    <rPh sb="121" eb="123">
      <t>シヤ</t>
    </rPh>
    <rPh sb="124" eb="125">
      <t>イ</t>
    </rPh>
    <rPh sb="132" eb="134">
      <t>サクテイ</t>
    </rPh>
    <rPh sb="135" eb="136">
      <t>オコナ</t>
    </rPh>
    <rPh sb="143" eb="145">
      <t>コンゴ</t>
    </rPh>
    <rPh sb="147" eb="149">
      <t>ショウライ</t>
    </rPh>
    <rPh sb="153" eb="155">
      <t>ジゾク</t>
    </rPh>
    <rPh sb="155" eb="157">
      <t>カノウ</t>
    </rPh>
    <rPh sb="169" eb="171">
      <t>スイシン</t>
    </rPh>
    <rPh sb="173" eb="175">
      <t>テキセツ</t>
    </rPh>
    <rPh sb="176" eb="178">
      <t>ゲンカ</t>
    </rPh>
    <rPh sb="178" eb="180">
      <t>ケイサン</t>
    </rPh>
    <rPh sb="181" eb="182">
      <t>モト</t>
    </rPh>
    <rPh sb="184" eb="186">
      <t>リョウキン</t>
    </rPh>
    <rPh sb="186" eb="188">
      <t>スイジュン</t>
    </rPh>
    <rPh sb="189" eb="191">
      <t>セッテイ</t>
    </rPh>
    <rPh sb="197" eb="199">
      <t>コウエイ</t>
    </rPh>
    <rPh sb="199" eb="201">
      <t>キギョウ</t>
    </rPh>
    <rPh sb="201" eb="202">
      <t>ホウ</t>
    </rPh>
    <rPh sb="202" eb="204">
      <t>テキヨウ</t>
    </rPh>
    <rPh sb="205" eb="206">
      <t>ト</t>
    </rPh>
    <rPh sb="207" eb="208">
      <t>ク</t>
    </rPh>
    <rPh sb="210" eb="211">
      <t>イ</t>
    </rPh>
    <phoneticPr fontId="14"/>
  </si>
  <si>
    <t>普及率(％)</t>
  </si>
  <si>
    <t>①収益的収支比率(％)</t>
    <rPh sb="1" eb="4">
      <t>シュウエキテキ</t>
    </rPh>
    <phoneticPr fontId="2"/>
  </si>
  <si>
    <t>施設CD</t>
    <rPh sb="0" eb="2">
      <t>シセツ</t>
    </rPh>
    <phoneticPr fontId="2"/>
  </si>
  <si>
    <t>1⑥</t>
  </si>
  <si>
    <t>小項目</t>
    <rPh sb="0" eb="3">
      <t>ショウコウモク</t>
    </rPh>
    <phoneticPr fontId="2"/>
  </si>
  <si>
    <t>現在給水人口(人)</t>
  </si>
  <si>
    <t>基本情報</t>
    <rPh sb="0" eb="2">
      <t>キホン</t>
    </rPh>
    <rPh sb="2" eb="4">
      <t>ジョウホウ</t>
    </rPh>
    <phoneticPr fontId="2"/>
  </si>
  <si>
    <r>
      <t>給水区域面積(km</t>
    </r>
    <r>
      <rPr>
        <b/>
        <vertAlign val="superscript"/>
        <sz val="11"/>
        <color theme="1"/>
        <rFont val="ＭＳ ゴシック"/>
      </rPr>
      <t>2</t>
    </r>
    <r>
      <rPr>
        <b/>
        <sz val="11"/>
        <color theme="1"/>
        <rFont val="ＭＳ ゴシック"/>
      </rPr>
      <t>)</t>
    </r>
    <rPh sb="0" eb="2">
      <t>キュウスイ</t>
    </rPh>
    <rPh sb="2" eb="4">
      <t>クイキ</t>
    </rPh>
    <phoneticPr fontId="2"/>
  </si>
  <si>
    <t>－</t>
  </si>
  <si>
    <t>2①</t>
  </si>
  <si>
    <t>類似団体平均値（平均値）</t>
  </si>
  <si>
    <t>⑤料金回収率(％)</t>
    <rPh sb="1" eb="3">
      <t>リョウキン</t>
    </rPh>
    <rPh sb="3" eb="5">
      <t>カイシュウ</t>
    </rPh>
    <rPh sb="5" eb="6">
      <t>リツ</t>
    </rPh>
    <phoneticPr fontId="2"/>
  </si>
  <si>
    <t>【】</t>
  </si>
  <si>
    <t>令和元年度全国平均</t>
    <rPh sb="0" eb="2">
      <t>レイワ</t>
    </rPh>
    <rPh sb="2" eb="4">
      <t>ガンネン</t>
    </rPh>
    <phoneticPr fontId="2"/>
  </si>
  <si>
    <t>-</t>
  </si>
  <si>
    <t>分析欄</t>
    <rPh sb="0" eb="2">
      <t>ブンセキ</t>
    </rPh>
    <rPh sb="2" eb="3">
      <t>ラン</t>
    </rPh>
    <phoneticPr fontId="2"/>
  </si>
  <si>
    <t>③流動比率(％)</t>
    <rPh sb="1" eb="3">
      <t>リュウドウ</t>
    </rPh>
    <rPh sb="3" eb="5">
      <t>ヒリツ</t>
    </rPh>
    <phoneticPr fontId="2"/>
  </si>
  <si>
    <t>1. 経営の健全性・効率性</t>
  </si>
  <si>
    <t>1. 経営の健全性・効率性について</t>
  </si>
  <si>
    <t>1④</t>
  </si>
  <si>
    <t>2. 老朽化の状況について</t>
  </si>
  <si>
    <t>全国平均</t>
    <rPh sb="0" eb="2">
      <t>ゼンコク</t>
    </rPh>
    <rPh sb="2" eb="4">
      <t>ヘイキン</t>
    </rPh>
    <phoneticPr fontId="2"/>
  </si>
  <si>
    <t>②累積欠損金比率(％)</t>
  </si>
  <si>
    <t>1①</t>
  </si>
  <si>
    <t>水道事業(法非適用)</t>
    <rPh sb="0" eb="2">
      <t>スイドウ</t>
    </rPh>
    <rPh sb="2" eb="4">
      <t>ジギョウ</t>
    </rPh>
    <phoneticPr fontId="2"/>
  </si>
  <si>
    <t>1②</t>
  </si>
  <si>
    <t>1③</t>
  </si>
  <si>
    <t>1⑦</t>
  </si>
  <si>
    <t>年度</t>
    <rPh sb="0" eb="2">
      <t>ネンド</t>
    </rPh>
    <phoneticPr fontId="2"/>
  </si>
  <si>
    <t>1⑧</t>
  </si>
  <si>
    <t>2②</t>
  </si>
  <si>
    <t>1. 経営の健全性・効率性</t>
    <rPh sb="3" eb="5">
      <t>ケイエイ</t>
    </rPh>
    <rPh sb="6" eb="9">
      <t>ケンゼンセイ</t>
    </rPh>
    <rPh sb="10" eb="12">
      <t>コウリツ</t>
    </rPh>
    <rPh sb="12" eb="13">
      <t>セイ</t>
    </rPh>
    <phoneticPr fontId="2"/>
  </si>
  <si>
    <t>2③</t>
  </si>
  <si>
    <t>項番</t>
    <rPh sb="0" eb="2">
      <t>コウバン</t>
    </rPh>
    <phoneticPr fontId="2"/>
  </si>
  <si>
    <t>業務CD</t>
    <rPh sb="0" eb="2">
      <t>ギョウム</t>
    </rPh>
    <phoneticPr fontId="2"/>
  </si>
  <si>
    <t>事業CD</t>
    <rPh sb="0" eb="2">
      <t>ジギョウ</t>
    </rPh>
    <phoneticPr fontId="2"/>
  </si>
  <si>
    <t>業種CD</t>
    <rPh sb="0" eb="2">
      <t>ギョウシュ</t>
    </rPh>
    <phoneticPr fontId="2"/>
  </si>
  <si>
    <t>中項目</t>
    <rPh sb="0" eb="1">
      <t>チュウ</t>
    </rPh>
    <rPh sb="1" eb="3">
      <t>コウモク</t>
    </rPh>
    <phoneticPr fontId="2"/>
  </si>
  <si>
    <t>②管路経年化率(％)</t>
    <rPh sb="1" eb="3">
      <t>カンロ</t>
    </rPh>
    <rPh sb="3" eb="6">
      <t>ケイネンカ</t>
    </rPh>
    <rPh sb="6" eb="7">
      <t>リツ</t>
    </rPh>
    <phoneticPr fontId="2"/>
  </si>
  <si>
    <t>④企業債残高対給水収益比率(％)</t>
    <rPh sb="1" eb="4">
      <t>キギョウサイ</t>
    </rPh>
    <rPh sb="4" eb="6">
      <t>ザンダカ</t>
    </rPh>
    <rPh sb="6" eb="7">
      <t>タイ</t>
    </rPh>
    <rPh sb="7" eb="9">
      <t>キュウスイ</t>
    </rPh>
    <rPh sb="9" eb="11">
      <t>シュウエキ</t>
    </rPh>
    <rPh sb="11" eb="13">
      <t>ヒリツ</t>
    </rPh>
    <phoneticPr fontId="2"/>
  </si>
  <si>
    <t>⑥給水原価(円)</t>
    <rPh sb="1" eb="3">
      <t>キュウスイ</t>
    </rPh>
    <rPh sb="3" eb="5">
      <t>ゲンカ</t>
    </rPh>
    <rPh sb="6" eb="7">
      <t>エン</t>
    </rPh>
    <phoneticPr fontId="2"/>
  </si>
  <si>
    <t>人口密度</t>
    <rPh sb="0" eb="2">
      <t>ジンコウ</t>
    </rPh>
    <rPh sb="2" eb="4">
      <t>ミツド</t>
    </rPh>
    <phoneticPr fontId="2"/>
  </si>
  <si>
    <t>⑦施設利用率(％)</t>
    <rPh sb="1" eb="3">
      <t>シセツ</t>
    </rPh>
    <rPh sb="3" eb="6">
      <t>リヨウリツ</t>
    </rPh>
    <phoneticPr fontId="2"/>
  </si>
  <si>
    <t>⑧有収率(％)</t>
  </si>
  <si>
    <t xml:space="preserve">  収益的収支比率については単年度黒字経営を示す100％以上を維持していますが、人口減少や節水機器の普及による使用料の減少および老朽化した施設の維持管理に係る経費の増加により、収支比率の低下が懸念されます。 
　現在、企業債残高対給水収益比率は償還のみを行っているため、全国・類似団体平均に比べ低い値を示していますが、今後老朽化した給配水施設の大規模な修繕や改修の必要が生じた場合には債務の増加が見込まれます。
　料金回収率は全国・類似団体平均より高いものとなっていますが、今後も健全経営を維持するため適切な料金収入の確保に努めていく必要があります。
　今後も収益を確保するため、更なる経費の節減や有収率の向上対策が求められます。
　</t>
    <rPh sb="2" eb="4">
      <t>シュウエキ</t>
    </rPh>
    <rPh sb="4" eb="5">
      <t>テキ</t>
    </rPh>
    <rPh sb="5" eb="7">
      <t>シュウシ</t>
    </rPh>
    <rPh sb="7" eb="9">
      <t>ヒリツ</t>
    </rPh>
    <rPh sb="14" eb="17">
      <t>タンネンド</t>
    </rPh>
    <rPh sb="17" eb="19">
      <t>クロジ</t>
    </rPh>
    <rPh sb="19" eb="21">
      <t>ケイエイ</t>
    </rPh>
    <rPh sb="22" eb="23">
      <t>シメ</t>
    </rPh>
    <rPh sb="28" eb="30">
      <t>イジョウ</t>
    </rPh>
    <rPh sb="31" eb="33">
      <t>イジ</t>
    </rPh>
    <rPh sb="40" eb="42">
      <t>ジンコウ</t>
    </rPh>
    <rPh sb="42" eb="44">
      <t>ゲンショウ</t>
    </rPh>
    <rPh sb="45" eb="47">
      <t>セッスイ</t>
    </rPh>
    <rPh sb="47" eb="49">
      <t>キキ</t>
    </rPh>
    <rPh sb="50" eb="52">
      <t>フキュウ</t>
    </rPh>
    <rPh sb="55" eb="58">
      <t>シヨウリョウ</t>
    </rPh>
    <rPh sb="59" eb="61">
      <t>ゲンショウ</t>
    </rPh>
    <rPh sb="64" eb="67">
      <t>ロウキュウカ</t>
    </rPh>
    <rPh sb="69" eb="71">
      <t>シセツ</t>
    </rPh>
    <rPh sb="72" eb="74">
      <t>イジ</t>
    </rPh>
    <rPh sb="74" eb="76">
      <t>カンリ</t>
    </rPh>
    <rPh sb="77" eb="78">
      <t>カカ</t>
    </rPh>
    <rPh sb="79" eb="81">
      <t>ケイヒ</t>
    </rPh>
    <rPh sb="82" eb="84">
      <t>ゾウカ</t>
    </rPh>
    <rPh sb="88" eb="90">
      <t>シュウシ</t>
    </rPh>
    <rPh sb="90" eb="92">
      <t>ヒリツ</t>
    </rPh>
    <rPh sb="93" eb="95">
      <t>テイカ</t>
    </rPh>
    <rPh sb="96" eb="98">
      <t>ケネン</t>
    </rPh>
    <rPh sb="106" eb="108">
      <t>ゲンザイ</t>
    </rPh>
    <rPh sb="109" eb="111">
      <t>キギョウ</t>
    </rPh>
    <rPh sb="111" eb="112">
      <t>サイ</t>
    </rPh>
    <rPh sb="112" eb="114">
      <t>ザンダカ</t>
    </rPh>
    <rPh sb="114" eb="115">
      <t>タイ</t>
    </rPh>
    <rPh sb="115" eb="117">
      <t>キュウスイ</t>
    </rPh>
    <rPh sb="117" eb="119">
      <t>シュウエキ</t>
    </rPh>
    <rPh sb="119" eb="121">
      <t>ヒリツ</t>
    </rPh>
    <rPh sb="122" eb="124">
      <t>ショウカン</t>
    </rPh>
    <rPh sb="127" eb="128">
      <t>オコナ</t>
    </rPh>
    <rPh sb="151" eb="152">
      <t>シメ</t>
    </rPh>
    <rPh sb="159" eb="161">
      <t>コンゴ</t>
    </rPh>
    <rPh sb="161" eb="164">
      <t>ロウキュウカ</t>
    </rPh>
    <rPh sb="169" eb="171">
      <t>シセツ</t>
    </rPh>
    <rPh sb="172" eb="175">
      <t>ダイキボ</t>
    </rPh>
    <rPh sb="176" eb="178">
      <t>シュウゼン</t>
    </rPh>
    <rPh sb="179" eb="181">
      <t>カイシュウ</t>
    </rPh>
    <rPh sb="182" eb="184">
      <t>ヒツヨウ</t>
    </rPh>
    <rPh sb="185" eb="186">
      <t>ショウ</t>
    </rPh>
    <rPh sb="188" eb="190">
      <t>バアイ</t>
    </rPh>
    <rPh sb="192" eb="194">
      <t>サイム</t>
    </rPh>
    <rPh sb="195" eb="197">
      <t>ゾウカ</t>
    </rPh>
    <rPh sb="198" eb="200">
      <t>ミコ</t>
    </rPh>
    <rPh sb="237" eb="239">
      <t>コンゴ</t>
    </rPh>
    <rPh sb="240" eb="242">
      <t>ケンゼン</t>
    </rPh>
    <rPh sb="242" eb="244">
      <t>ケイエイ</t>
    </rPh>
    <rPh sb="245" eb="247">
      <t>イジ</t>
    </rPh>
    <rPh sb="251" eb="253">
      <t>テキセツ</t>
    </rPh>
    <rPh sb="254" eb="256">
      <t>リョウキン</t>
    </rPh>
    <rPh sb="256" eb="258">
      <t>シュウニュウ</t>
    </rPh>
    <rPh sb="259" eb="261">
      <t>カクホ</t>
    </rPh>
    <rPh sb="262" eb="263">
      <t>ツト</t>
    </rPh>
    <rPh sb="267" eb="269">
      <t>ヒツヨウ</t>
    </rPh>
    <rPh sb="277" eb="279">
      <t>コンゴ</t>
    </rPh>
    <rPh sb="280" eb="282">
      <t>シュウエキ</t>
    </rPh>
    <rPh sb="283" eb="285">
      <t>カクホ</t>
    </rPh>
    <rPh sb="290" eb="291">
      <t>サラ</t>
    </rPh>
    <rPh sb="293" eb="295">
      <t>ケイヒ</t>
    </rPh>
    <rPh sb="296" eb="298">
      <t>セツゲン</t>
    </rPh>
    <rPh sb="299" eb="301">
      <t>ユウシュウ</t>
    </rPh>
    <rPh sb="301" eb="302">
      <t>リツ</t>
    </rPh>
    <rPh sb="303" eb="305">
      <t>コウジョウ</t>
    </rPh>
    <rPh sb="305" eb="307">
      <t>タイサク</t>
    </rPh>
    <rPh sb="308" eb="309">
      <t>モト</t>
    </rPh>
    <phoneticPr fontId="2"/>
  </si>
  <si>
    <t>①有形固定資産減価償却率(％)</t>
    <rPh sb="1" eb="3">
      <t>ユウケイ</t>
    </rPh>
    <rPh sb="3" eb="5">
      <t>コテイ</t>
    </rPh>
    <rPh sb="5" eb="7">
      <t>シサン</t>
    </rPh>
    <rPh sb="7" eb="9">
      <t>ゲンカ</t>
    </rPh>
    <rPh sb="9" eb="11">
      <t>ショウキャク</t>
    </rPh>
    <rPh sb="11" eb="12">
      <t>リツ</t>
    </rPh>
    <phoneticPr fontId="2"/>
  </si>
  <si>
    <t>③管路更新率(％)</t>
    <rPh sb="1" eb="3">
      <t>カンロ</t>
    </rPh>
    <rPh sb="3" eb="5">
      <t>コウシン</t>
    </rPh>
    <rPh sb="5" eb="6">
      <t>リツ</t>
    </rPh>
    <phoneticPr fontId="2"/>
  </si>
  <si>
    <t>法適・法非適</t>
    <rPh sb="0" eb="1">
      <t>ホウ</t>
    </rPh>
    <rPh sb="1" eb="2">
      <t>テキ</t>
    </rPh>
    <rPh sb="3" eb="4">
      <t>ホウ</t>
    </rPh>
    <rPh sb="4" eb="5">
      <t>ヒ</t>
    </rPh>
    <rPh sb="5" eb="6">
      <t>テキ</t>
    </rPh>
    <phoneticPr fontId="2"/>
  </si>
  <si>
    <t>業種名称</t>
    <rPh sb="0" eb="2">
      <t>ギョウシュ</t>
    </rPh>
    <rPh sb="2" eb="4">
      <t>メイショウ</t>
    </rPh>
    <phoneticPr fontId="2"/>
  </si>
  <si>
    <t>事業名称</t>
    <rPh sb="0" eb="2">
      <t>ジギョウ</t>
    </rPh>
    <rPh sb="2" eb="4">
      <t>メイショウ</t>
    </rPh>
    <phoneticPr fontId="2"/>
  </si>
  <si>
    <t>類似団体</t>
    <rPh sb="0" eb="2">
      <t>ルイジ</t>
    </rPh>
    <rPh sb="2" eb="4">
      <t>ダンタイ</t>
    </rPh>
    <phoneticPr fontId="2"/>
  </si>
  <si>
    <t>管理者の情報</t>
    <rPh sb="0" eb="3">
      <t>カンリシャ</t>
    </rPh>
    <rPh sb="4" eb="6">
      <t>ジョウホウ</t>
    </rPh>
    <phoneticPr fontId="2"/>
  </si>
  <si>
    <t>資金不足比率</t>
    <rPh sb="0" eb="2">
      <t>シキン</t>
    </rPh>
    <rPh sb="2" eb="4">
      <t>フソク</t>
    </rPh>
    <rPh sb="4" eb="6">
      <t>ヒリツ</t>
    </rPh>
    <phoneticPr fontId="2"/>
  </si>
  <si>
    <t>自己資本構成比率</t>
    <rPh sb="0" eb="2">
      <t>ジコ</t>
    </rPh>
    <rPh sb="2" eb="4">
      <t>シホン</t>
    </rPh>
    <rPh sb="4" eb="6">
      <t>コウセイ</t>
    </rPh>
    <rPh sb="6" eb="8">
      <t>ヒリツ</t>
    </rPh>
    <phoneticPr fontId="2"/>
  </si>
  <si>
    <t>普及率</t>
    <rPh sb="0" eb="2">
      <t>フキュウ</t>
    </rPh>
    <rPh sb="2" eb="3">
      <t>リツ</t>
    </rPh>
    <phoneticPr fontId="2"/>
  </si>
  <si>
    <t>1ヶ月20㎥当たり家庭料金</t>
    <rPh sb="2" eb="3">
      <t>ゲツ</t>
    </rPh>
    <rPh sb="6" eb="7">
      <t>ア</t>
    </rPh>
    <rPh sb="9" eb="11">
      <t>カテイ</t>
    </rPh>
    <rPh sb="11" eb="13">
      <t>リョウキン</t>
    </rPh>
    <phoneticPr fontId="2"/>
  </si>
  <si>
    <t>人口</t>
    <rPh sb="0" eb="2">
      <t>ジンコウ</t>
    </rPh>
    <phoneticPr fontId="2"/>
  </si>
  <si>
    <t>面積</t>
    <rPh sb="0" eb="2">
      <t>メンセキ</t>
    </rPh>
    <phoneticPr fontId="2"/>
  </si>
  <si>
    <t>給水人口</t>
  </si>
  <si>
    <t>給水区域面積</t>
  </si>
  <si>
    <t>給水人口密度</t>
  </si>
  <si>
    <t>比率(N-4)</t>
    <rPh sb="0" eb="2">
      <t>ヒリツ</t>
    </rPh>
    <phoneticPr fontId="2"/>
  </si>
  <si>
    <t>比率(N-3)</t>
    <rPh sb="0" eb="2">
      <t>ヒリツ</t>
    </rPh>
    <phoneticPr fontId="2"/>
  </si>
  <si>
    <t>比率(N-2)</t>
    <rPh sb="0" eb="2">
      <t>ヒリツ</t>
    </rPh>
    <phoneticPr fontId="2"/>
  </si>
  <si>
    <t>比率(N-1)</t>
    <rPh sb="0" eb="2">
      <t>ヒリツ</t>
    </rPh>
    <phoneticPr fontId="2"/>
  </si>
  <si>
    <t>比率(N)</t>
    <rPh sb="0" eb="2">
      <t>ヒリツ</t>
    </rPh>
    <phoneticPr fontId="2"/>
  </si>
  <si>
    <t>全国平均</t>
  </si>
  <si>
    <t>類似団体平均(N-4)</t>
  </si>
  <si>
    <t>類似団体平均(N-3)</t>
  </si>
  <si>
    <t>類似団体平均(N-2)</t>
  </si>
  <si>
    <t>類似団体平均(N-1)</t>
  </si>
  <si>
    <t>類似団体平均(N)</t>
  </si>
  <si>
    <t>参照用</t>
    <rPh sb="0" eb="3">
      <t>サンショウヨウ</t>
    </rPh>
    <phoneticPr fontId="2"/>
  </si>
  <si>
    <t>福島県　磐梯町</t>
  </si>
  <si>
    <t>法非適用</t>
  </si>
  <si>
    <t>水道事業</t>
  </si>
  <si>
    <t>簡易水道事業</t>
  </si>
  <si>
    <t>D3</t>
  </si>
  <si>
    <t>該当数値なし</t>
  </si>
  <si>
    <t>Ｎ－４年度</t>
    <rPh sb="3" eb="5">
      <t>ネンド</t>
    </rPh>
    <phoneticPr fontId="2"/>
  </si>
  <si>
    <t>Ｎ－３年度</t>
    <rPh sb="3" eb="5">
      <t>ネンド</t>
    </rPh>
    <phoneticPr fontId="2"/>
  </si>
  <si>
    <t>Ｎ－２年度</t>
    <rPh sb="3" eb="5">
      <t>ネンド</t>
    </rPh>
    <phoneticPr fontId="2"/>
  </si>
  <si>
    <t>Ｎ－１年度</t>
    <rPh sb="3" eb="5">
      <t>ネンド</t>
    </rPh>
    <phoneticPr fontId="2"/>
  </si>
  <si>
    <t>Ｎ年度</t>
    <rPh sb="1" eb="3">
      <t>ネンド</t>
    </rPh>
    <phoneticPr fontId="2"/>
  </si>
  <si>
    <t>←年数補正</t>
    <rPh sb="1" eb="3">
      <t>ネンスウ</t>
    </rPh>
    <rPh sb="3" eb="5">
      <t>ホセイ</t>
    </rPh>
    <phoneticPr fontId="2"/>
  </si>
  <si>
    <t>←日数補正</t>
    <rPh sb="1" eb="3">
      <t>ニッスウ</t>
    </rPh>
    <rPh sb="3" eb="5">
      <t>ホセイ</t>
    </rPh>
    <phoneticPr fontId="2"/>
  </si>
  <si>
    <t>"H"yy</t>
  </si>
  <si>
    <t>"R"dd</t>
  </si>
  <si>
    <t>←書式設定</t>
    <rPh sb="1" eb="3">
      <t>ショシキ</t>
    </rPh>
    <rPh sb="3" eb="5">
      <t>セッテイ</t>
    </rPh>
    <phoneticPr fontId="2"/>
  </si>
  <si>
    <t>　管路については下水道の布設にあわせて老朽管の更新を実施しほぼ終了していますが、残っている老朽管については、補助事業等を活用し計画的に更新していきます。
　今後は老朽化している水源・配水池・ポンプ場等の機器、設備や施設について、アセットマネジメントや点検結果に基づき修繕や統廃合も視野に入れた更新を行っていきます。</t>
    <rPh sb="1" eb="3">
      <t>カンロ</t>
    </rPh>
    <rPh sb="8" eb="11">
      <t>ゲスイドウ</t>
    </rPh>
    <rPh sb="12" eb="14">
      <t>フセツ</t>
    </rPh>
    <rPh sb="19" eb="21">
      <t>ロウキュウ</t>
    </rPh>
    <rPh sb="21" eb="22">
      <t>カン</t>
    </rPh>
    <rPh sb="23" eb="25">
      <t>コウシン</t>
    </rPh>
    <rPh sb="26" eb="28">
      <t>ジッシ</t>
    </rPh>
    <rPh sb="31" eb="33">
      <t>シュウリョウ</t>
    </rPh>
    <rPh sb="40" eb="41">
      <t>ノコ</t>
    </rPh>
    <rPh sb="45" eb="47">
      <t>ロウキュウ</t>
    </rPh>
    <rPh sb="47" eb="48">
      <t>カン</t>
    </rPh>
    <rPh sb="54" eb="56">
      <t>ホジョ</t>
    </rPh>
    <rPh sb="56" eb="58">
      <t>ジギョウ</t>
    </rPh>
    <rPh sb="58" eb="59">
      <t>トウ</t>
    </rPh>
    <rPh sb="60" eb="62">
      <t>カツヨウ</t>
    </rPh>
    <rPh sb="63" eb="66">
      <t>ケイカクテキ</t>
    </rPh>
    <rPh sb="67" eb="69">
      <t>コウシン</t>
    </rPh>
    <rPh sb="78" eb="80">
      <t>コンゴ</t>
    </rPh>
    <rPh sb="81" eb="84">
      <t>ロウキュウカ</t>
    </rPh>
    <rPh sb="88" eb="90">
      <t>スイゲン</t>
    </rPh>
    <rPh sb="91" eb="94">
      <t>ハイスイチ</t>
    </rPh>
    <rPh sb="98" eb="100">
      <t>バナド</t>
    </rPh>
    <rPh sb="101" eb="103">
      <t>キキ</t>
    </rPh>
    <rPh sb="104" eb="106">
      <t>セツビ</t>
    </rPh>
    <rPh sb="107" eb="109">
      <t>シセツ</t>
    </rPh>
    <rPh sb="125" eb="127">
      <t>テンケン</t>
    </rPh>
    <rPh sb="127" eb="129">
      <t>ケッカ</t>
    </rPh>
    <rPh sb="130" eb="131">
      <t>モト</t>
    </rPh>
    <rPh sb="133" eb="135">
      <t>シュウゼン</t>
    </rPh>
    <rPh sb="136" eb="139">
      <t>トウハイゴウ</t>
    </rPh>
    <rPh sb="140" eb="142">
      <t>シヤ</t>
    </rPh>
    <rPh sb="143" eb="144">
      <t>イ</t>
    </rPh>
    <rPh sb="146" eb="148">
      <t>コウシン</t>
    </rPh>
    <rPh sb="149" eb="150">
      <t>オコナ</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</si>
</sst>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8" formatCode="&quot;H&quot;yy"/>
    <numFmt numFmtId="179" formatCode="&quot;R&quot;dd"/>
    <numFmt numFmtId="176" formatCode="#,##0.00;&quot;△&quot;#,##0.00"/>
    <numFmt numFmtId="180" formatCode="#,##0.00;&quot;△&quot;#,##0.00;&quot;-&quot;"/>
    <numFmt numFmtId="177" formatCode="#,##0;&quot;△&quot;#,##0"/>
  </numFmts>
  <fonts count="15">
    <font>
      <sz val="11"/>
      <color theme="1"/>
      <name val="ＭＳ Ｐゴシック"/>
      <family val="3"/>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6"/>
      <color auto="1"/>
      <name val="游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4" fillId="0" borderId="2" xfId="0" applyNumberFormat="1" applyFont="1" applyBorder="1" applyAlignment="1" applyProtection="1">
      <alignment horizontal="center" vertical="center" shrinkToFit="1"/>
      <protection hidden="1"/>
    </xf>
    <xf numFmtId="176" fontId="4" fillId="0" borderId="2" xfId="0" applyNumberFormat="1" applyFont="1" applyBorder="1" applyAlignment="1" applyProtection="1">
      <alignment horizontal="center" vertical="center" shrinkToFit="1"/>
      <protection hidden="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7" fillId="0" borderId="0" xfId="0" applyFont="1" applyProtection="1">
      <alignment vertical="center"/>
      <protection hidden="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4" fillId="0" borderId="0" xfId="0" applyFont="1" applyBorder="1">
      <alignment vertical="center"/>
    </xf>
    <xf numFmtId="0" fontId="3" fillId="0" borderId="0" xfId="0" applyFont="1" applyBorder="1" applyAlignment="1">
      <alignment vertical="center"/>
    </xf>
    <xf numFmtId="0" fontId="8" fillId="0" borderId="0" xfId="0" applyFont="1" applyBorder="1" applyAlignment="1">
      <alignment horizontal="center" vertical="center"/>
    </xf>
    <xf numFmtId="0" fontId="4" fillId="0" borderId="1" xfId="0" applyFont="1" applyBorder="1">
      <alignment vertical="center"/>
    </xf>
    <xf numFmtId="0" fontId="3" fillId="0" borderId="0" xfId="0" applyFont="1" applyBorder="1" applyAlignment="1">
      <alignment horizontal="center" vertical="center"/>
    </xf>
    <xf numFmtId="0" fontId="9" fillId="0" borderId="0" xfId="0" applyFont="1">
      <alignment vertical="center"/>
    </xf>
    <xf numFmtId="0" fontId="10" fillId="0" borderId="0" xfId="0" applyFont="1" applyBorder="1">
      <alignment vertical="center"/>
    </xf>
    <xf numFmtId="177" fontId="4" fillId="0" borderId="2" xfId="0" applyNumberFormat="1" applyFont="1" applyBorder="1" applyAlignment="1" applyProtection="1">
      <alignment horizontal="center" vertical="center" shrinkToFit="1"/>
      <protection hidden="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6" fillId="0" borderId="3" xfId="0" applyFont="1" applyBorder="1" applyAlignment="1">
      <alignment vertical="center"/>
    </xf>
    <xf numFmtId="0" fontId="11" fillId="0" borderId="4" xfId="0" applyFont="1" applyBorder="1" applyAlignment="1">
      <alignment horizontal="center" vertical="center"/>
    </xf>
    <xf numFmtId="0" fontId="12" fillId="0" borderId="4" xfId="0" applyFont="1" applyBorder="1" applyAlignment="1">
      <alignment horizontal="center" vertical="center"/>
    </xf>
    <xf numFmtId="0" fontId="3" fillId="0" borderId="5" xfId="0" applyFont="1" applyBorder="1" applyAlignment="1">
      <alignment horizontal="center" vertical="center"/>
    </xf>
    <xf numFmtId="0" fontId="6" fillId="0" borderId="0" xfId="0" applyFont="1" applyBorder="1" applyAlignment="1">
      <alignment horizontal="left"/>
    </xf>
    <xf numFmtId="0" fontId="6" fillId="0" borderId="1" xfId="0" applyFont="1" applyBorder="1" applyAlignment="1">
      <alignment horizontal="left"/>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6" fillId="0" borderId="6"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 fillId="0" borderId="1" xfId="0" applyFont="1" applyBorder="1" applyAlignment="1">
      <alignment horizontal="center"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4" fillId="0" borderId="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11" fillId="0" borderId="0" xfId="0" applyFont="1" applyBorder="1" applyAlignment="1">
      <alignment horizontal="left" vertical="center"/>
    </xf>
    <xf numFmtId="0" fontId="12" fillId="0" borderId="0" xfId="0" applyFont="1" applyBorder="1" applyAlignment="1">
      <alignment horizontal="left" vertical="center"/>
    </xf>
    <xf numFmtId="0" fontId="3" fillId="0" borderId="1" xfId="0" applyFont="1" applyBorder="1" applyAlignment="1">
      <alignment horizontal="left" vertical="center"/>
    </xf>
    <xf numFmtId="0" fontId="11" fillId="0" borderId="0" xfId="0" applyFont="1" applyBorder="1" applyAlignment="1">
      <alignment vertical="center"/>
    </xf>
    <xf numFmtId="0" fontId="12" fillId="0" borderId="0" xfId="0" applyFont="1" applyBorder="1" applyAlignment="1">
      <alignment vertical="center"/>
    </xf>
    <xf numFmtId="0" fontId="3" fillId="0" borderId="1" xfId="0" applyFont="1" applyBorder="1" applyAlignment="1">
      <alignment vertical="center"/>
    </xf>
    <xf numFmtId="0" fontId="6" fillId="0" borderId="7" xfId="0" applyFont="1" applyBorder="1" applyAlignment="1">
      <alignment vertical="center"/>
    </xf>
    <xf numFmtId="0" fontId="11" fillId="0" borderId="8" xfId="0" applyFont="1" applyBorder="1" applyAlignment="1">
      <alignment vertical="center"/>
    </xf>
    <xf numFmtId="0" fontId="12" fillId="0" borderId="8" xfId="0" applyFont="1" applyBorder="1" applyAlignment="1">
      <alignment vertical="center"/>
    </xf>
    <xf numFmtId="0" fontId="3" fillId="0" borderId="9" xfId="0" applyFont="1" applyBorder="1" applyAlignment="1">
      <alignmen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7" fillId="0" borderId="0" xfId="0" applyFont="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2" applyNumberFormat="1" applyFont="1" applyFill="1" applyBorder="1" applyAlignment="1">
      <alignment vertical="center" shrinkToFit="1"/>
    </xf>
    <xf numFmtId="176" fontId="0" fillId="0" borderId="2" xfId="2"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2" applyNumberFormat="1" applyFont="1" applyFill="1" applyBorder="1" applyAlignment="1">
      <alignment vertical="center" shrinkToFit="1"/>
    </xf>
    <xf numFmtId="40" fontId="0" fillId="0" borderId="0" xfId="0" applyNumberFormat="1">
      <alignment vertical="center"/>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0.22</c:v>
                </c:pt>
                <c:pt idx="4" formatCode="#,##0.00;&quot;△&quot;#,##0.00;&quot;-&quot;">
                  <c:v>0.17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0.65</c:v>
                </c:pt>
                <c:pt idx="1">
                  <c:v>0.53</c:v>
                </c:pt>
                <c:pt idx="2">
                  <c:v>0.72</c:v>
                </c:pt>
                <c:pt idx="3">
                  <c:v>0.53</c:v>
                </c:pt>
                <c:pt idx="4">
                  <c:v>0.71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43" b="0.75000000000001343"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40.880000000000003</c:v>
                </c:pt>
                <c:pt idx="1">
                  <c:v>40.78</c:v>
                </c:pt>
                <c:pt idx="2">
                  <c:v>42.42</c:v>
                </c:pt>
                <c:pt idx="3">
                  <c:v>43.69</c:v>
                </c:pt>
                <c:pt idx="4">
                  <c:v>38.04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57.29</c:v>
                </c:pt>
                <c:pt idx="1">
                  <c:v>55.9</c:v>
                </c:pt>
                <c:pt idx="2">
                  <c:v>57.3</c:v>
                </c:pt>
                <c:pt idx="3">
                  <c:v>56.76</c:v>
                </c:pt>
                <c:pt idx="4">
                  <c:v>56.04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82.11</c:v>
                </c:pt>
                <c:pt idx="1">
                  <c:v>81.67</c:v>
                </c:pt>
                <c:pt idx="2">
                  <c:v>79.61</c:v>
                </c:pt>
                <c:pt idx="3">
                  <c:v>79.03</c:v>
                </c:pt>
                <c:pt idx="4">
                  <c:v>83.55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73.69</c:v>
                </c:pt>
                <c:pt idx="1">
                  <c:v>73.28</c:v>
                </c:pt>
                <c:pt idx="2">
                  <c:v>72.42</c:v>
                </c:pt>
                <c:pt idx="3">
                  <c:v>73.069999999999993</c:v>
                </c:pt>
                <c:pt idx="4">
                  <c:v>72.78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124.16</c:v>
                </c:pt>
                <c:pt idx="1">
                  <c:v>117.91</c:v>
                </c:pt>
                <c:pt idx="2">
                  <c:v>120.81</c:v>
                </c:pt>
                <c:pt idx="3">
                  <c:v>107.2</c:v>
                </c:pt>
                <c:pt idx="4">
                  <c:v>118.55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76.27</c:v>
                </c:pt>
                <c:pt idx="1">
                  <c:v>77.56</c:v>
                </c:pt>
                <c:pt idx="2">
                  <c:v>78.510000000000005</c:v>
                </c:pt>
                <c:pt idx="3">
                  <c:v>77.91</c:v>
                </c:pt>
                <c:pt idx="4">
                  <c:v>79.099999999999994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43" b="0.75000000000001343"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27</c:v>
                </c:pt>
                <c:pt idx="1">
                  <c:v>24.27</c:v>
                </c:pt>
                <c:pt idx="2">
                  <c:v>20.71</c:v>
                </c:pt>
                <c:pt idx="3">
                  <c:v>17.510000000000002</c:v>
                </c:pt>
                <c:pt idx="4">
                  <c:v>15.49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1134.67</c:v>
                </c:pt>
                <c:pt idx="1">
                  <c:v>1144.79</c:v>
                </c:pt>
                <c:pt idx="2">
                  <c:v>1061.58</c:v>
                </c:pt>
                <c:pt idx="3">
                  <c:v>1007.7</c:v>
                </c:pt>
                <c:pt idx="4">
                  <c:v>1018.52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87.65</c:v>
                </c:pt>
                <c:pt idx="1">
                  <c:v>83.06</c:v>
                </c:pt>
                <c:pt idx="2">
                  <c:v>86.97</c:v>
                </c:pt>
                <c:pt idx="3">
                  <c:v>76.91</c:v>
                </c:pt>
                <c:pt idx="4">
                  <c:v>84.33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40.6</c:v>
                </c:pt>
                <c:pt idx="1">
                  <c:v>56.04</c:v>
                </c:pt>
                <c:pt idx="2">
                  <c:v>58.52</c:v>
                </c:pt>
                <c:pt idx="3">
                  <c:v>59.22</c:v>
                </c:pt>
                <c:pt idx="4">
                  <c:v>58.79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203.9</c:v>
                </c:pt>
                <c:pt idx="1">
                  <c:v>214.1</c:v>
                </c:pt>
                <c:pt idx="2">
                  <c:v>205.29</c:v>
                </c:pt>
                <c:pt idx="3">
                  <c:v>230.11</c:v>
                </c:pt>
                <c:pt idx="4">
                  <c:v>213.65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440.03</c:v>
                </c:pt>
                <c:pt idx="1">
                  <c:v>304.35000000000002</c:v>
                </c:pt>
                <c:pt idx="2">
                  <c:v>296.3</c:v>
                </c:pt>
                <c:pt idx="3">
                  <c:v>292.89999999999998</c:v>
                </c:pt>
                <c:pt idx="4">
                  <c:v>298.25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【76.03】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【1,084.05】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【73.31】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【54.90】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【300.47】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【53.46】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1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P62" workbookViewId="0">
      <selection activeCell="BL83" sqref="BL8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11</v>
      </c>
      <c r="J7" s="5"/>
      <c r="K7" s="5"/>
      <c r="L7" s="5"/>
      <c r="M7" s="5"/>
      <c r="N7" s="5"/>
      <c r="O7" s="5"/>
      <c r="P7" s="5" t="s">
        <v>4</v>
      </c>
      <c r="Q7" s="5"/>
      <c r="R7" s="5"/>
      <c r="S7" s="5"/>
      <c r="T7" s="5"/>
      <c r="U7" s="5"/>
      <c r="V7" s="5"/>
      <c r="W7" s="5" t="s">
        <v>0</v>
      </c>
      <c r="X7" s="5"/>
      <c r="Y7" s="5"/>
      <c r="Z7" s="5"/>
      <c r="AA7" s="5"/>
      <c r="AB7" s="5"/>
      <c r="AC7" s="5"/>
      <c r="AD7" s="5" t="s">
        <v>17</v>
      </c>
      <c r="AE7" s="5"/>
      <c r="AF7" s="5"/>
      <c r="AG7" s="5"/>
      <c r="AH7" s="5"/>
      <c r="AI7" s="5"/>
      <c r="AJ7" s="5"/>
      <c r="AK7" s="2"/>
      <c r="AL7" s="5" t="s">
        <v>14</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D3</v>
      </c>
      <c r="X8" s="6"/>
      <c r="Y8" s="6"/>
      <c r="Z8" s="6"/>
      <c r="AA8" s="6"/>
      <c r="AB8" s="6"/>
      <c r="AC8" s="6"/>
      <c r="AD8" s="6" t="str">
        <f>データ!$M$6</f>
        <v>非設置</v>
      </c>
      <c r="AE8" s="6"/>
      <c r="AF8" s="6"/>
      <c r="AG8" s="6"/>
      <c r="AH8" s="6"/>
      <c r="AI8" s="6"/>
      <c r="AJ8" s="6"/>
      <c r="AK8" s="2"/>
      <c r="AL8" s="22">
        <f>データ!$R$6</f>
        <v>3443</v>
      </c>
      <c r="AM8" s="22"/>
      <c r="AN8" s="22"/>
      <c r="AO8" s="22"/>
      <c r="AP8" s="22"/>
      <c r="AQ8" s="22"/>
      <c r="AR8" s="22"/>
      <c r="AS8" s="22"/>
      <c r="AT8" s="7">
        <f>データ!$S$6</f>
        <v>59.77</v>
      </c>
      <c r="AU8" s="7"/>
      <c r="AV8" s="7"/>
      <c r="AW8" s="7"/>
      <c r="AX8" s="7"/>
      <c r="AY8" s="7"/>
      <c r="AZ8" s="7"/>
      <c r="BA8" s="7"/>
      <c r="BB8" s="7">
        <f>データ!$T$6</f>
        <v>57.6</v>
      </c>
      <c r="BC8" s="7"/>
      <c r="BD8" s="7"/>
      <c r="BE8" s="7"/>
      <c r="BF8" s="7"/>
      <c r="BG8" s="7"/>
      <c r="BH8" s="7"/>
      <c r="BI8" s="7"/>
      <c r="BJ8" s="3"/>
      <c r="BK8" s="3"/>
      <c r="BL8" s="28" t="s">
        <v>10</v>
      </c>
      <c r="BM8" s="38"/>
      <c r="BN8" s="45" t="s">
        <v>21</v>
      </c>
      <c r="BO8" s="48"/>
      <c r="BP8" s="48"/>
      <c r="BQ8" s="48"/>
      <c r="BR8" s="48"/>
      <c r="BS8" s="48"/>
      <c r="BT8" s="48"/>
      <c r="BU8" s="48"/>
      <c r="BV8" s="48"/>
      <c r="BW8" s="48"/>
      <c r="BX8" s="48"/>
      <c r="BY8" s="52"/>
    </row>
    <row r="9" spans="1:78" ht="18.75" customHeight="1">
      <c r="A9" s="2"/>
      <c r="B9" s="5" t="s">
        <v>2</v>
      </c>
      <c r="C9" s="5"/>
      <c r="D9" s="5"/>
      <c r="E9" s="5"/>
      <c r="F9" s="5"/>
      <c r="G9" s="5"/>
      <c r="H9" s="5"/>
      <c r="I9" s="5" t="s">
        <v>22</v>
      </c>
      <c r="J9" s="5"/>
      <c r="K9" s="5"/>
      <c r="L9" s="5"/>
      <c r="M9" s="5"/>
      <c r="N9" s="5"/>
      <c r="O9" s="5"/>
      <c r="P9" s="5" t="s">
        <v>24</v>
      </c>
      <c r="Q9" s="5"/>
      <c r="R9" s="5"/>
      <c r="S9" s="5"/>
      <c r="T9" s="5"/>
      <c r="U9" s="5"/>
      <c r="V9" s="5"/>
      <c r="W9" s="5" t="s">
        <v>1</v>
      </c>
      <c r="X9" s="5"/>
      <c r="Y9" s="5"/>
      <c r="Z9" s="5"/>
      <c r="AA9" s="5"/>
      <c r="AB9" s="5"/>
      <c r="AC9" s="5"/>
      <c r="AD9" s="2"/>
      <c r="AE9" s="2"/>
      <c r="AF9" s="2"/>
      <c r="AG9" s="2"/>
      <c r="AH9" s="3"/>
      <c r="AI9" s="2"/>
      <c r="AJ9" s="2"/>
      <c r="AK9" s="2"/>
      <c r="AL9" s="5" t="s">
        <v>29</v>
      </c>
      <c r="AM9" s="5"/>
      <c r="AN9" s="5"/>
      <c r="AO9" s="5"/>
      <c r="AP9" s="5"/>
      <c r="AQ9" s="5"/>
      <c r="AR9" s="5"/>
      <c r="AS9" s="5"/>
      <c r="AT9" s="5" t="s">
        <v>31</v>
      </c>
      <c r="AU9" s="5"/>
      <c r="AV9" s="5"/>
      <c r="AW9" s="5"/>
      <c r="AX9" s="5"/>
      <c r="AY9" s="5"/>
      <c r="AZ9" s="5"/>
      <c r="BA9" s="5"/>
      <c r="BB9" s="5" t="s">
        <v>13</v>
      </c>
      <c r="BC9" s="5"/>
      <c r="BD9" s="5"/>
      <c r="BE9" s="5"/>
      <c r="BF9" s="5"/>
      <c r="BG9" s="5"/>
      <c r="BH9" s="5"/>
      <c r="BI9" s="5"/>
      <c r="BJ9" s="3"/>
      <c r="BK9" s="3"/>
      <c r="BL9" s="29" t="s">
        <v>32</v>
      </c>
      <c r="BM9" s="39"/>
      <c r="BN9" s="46"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99.38</v>
      </c>
      <c r="Q10" s="7"/>
      <c r="R10" s="7"/>
      <c r="S10" s="7"/>
      <c r="T10" s="7"/>
      <c r="U10" s="7"/>
      <c r="V10" s="7"/>
      <c r="W10" s="22">
        <f>データ!$Q$6</f>
        <v>3208</v>
      </c>
      <c r="X10" s="22"/>
      <c r="Y10" s="22"/>
      <c r="Z10" s="22"/>
      <c r="AA10" s="22"/>
      <c r="AB10" s="22"/>
      <c r="AC10" s="22"/>
      <c r="AD10" s="2"/>
      <c r="AE10" s="2"/>
      <c r="AF10" s="2"/>
      <c r="AG10" s="2"/>
      <c r="AH10" s="2"/>
      <c r="AI10" s="2"/>
      <c r="AJ10" s="2"/>
      <c r="AK10" s="2"/>
      <c r="AL10" s="22">
        <f>データ!$U$6</f>
        <v>3392</v>
      </c>
      <c r="AM10" s="22"/>
      <c r="AN10" s="22"/>
      <c r="AO10" s="22"/>
      <c r="AP10" s="22"/>
      <c r="AQ10" s="22"/>
      <c r="AR10" s="22"/>
      <c r="AS10" s="22"/>
      <c r="AT10" s="7">
        <f>データ!$V$6</f>
        <v>36.06</v>
      </c>
      <c r="AU10" s="7"/>
      <c r="AV10" s="7"/>
      <c r="AW10" s="7"/>
      <c r="AX10" s="7"/>
      <c r="AY10" s="7"/>
      <c r="AZ10" s="7"/>
      <c r="BA10" s="7"/>
      <c r="BB10" s="7">
        <f>データ!$W$6</f>
        <v>94.07</v>
      </c>
      <c r="BC10" s="7"/>
      <c r="BD10" s="7"/>
      <c r="BE10" s="7"/>
      <c r="BF10" s="7"/>
      <c r="BG10" s="7"/>
      <c r="BH10" s="7"/>
      <c r="BI10" s="7"/>
      <c r="BJ10" s="2"/>
      <c r="BK10" s="2"/>
      <c r="BL10" s="30" t="s">
        <v>36</v>
      </c>
      <c r="BM10" s="40"/>
      <c r="BN10" s="47"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41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42</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68</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1"/>
      <c r="R34" s="16"/>
      <c r="S34" s="16"/>
      <c r="T34" s="16"/>
      <c r="U34" s="16"/>
      <c r="V34" s="16"/>
      <c r="W34" s="16"/>
      <c r="X34" s="16"/>
      <c r="Y34" s="16"/>
      <c r="Z34" s="16"/>
      <c r="AA34" s="16"/>
      <c r="AB34" s="16"/>
      <c r="AC34" s="16"/>
      <c r="AD34" s="16"/>
      <c r="AE34" s="16"/>
      <c r="AF34" s="21"/>
      <c r="AG34" s="16"/>
      <c r="AH34" s="16"/>
      <c r="AI34" s="16"/>
      <c r="AJ34" s="16"/>
      <c r="AK34" s="16"/>
      <c r="AL34" s="16"/>
      <c r="AM34" s="16"/>
      <c r="AN34" s="16"/>
      <c r="AO34" s="16"/>
      <c r="AP34" s="16"/>
      <c r="AQ34" s="16"/>
      <c r="AR34" s="16"/>
      <c r="AS34" s="16"/>
      <c r="AT34" s="16"/>
      <c r="AU34" s="21"/>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1"/>
      <c r="R35" s="16"/>
      <c r="S35" s="16"/>
      <c r="T35" s="16"/>
      <c r="U35" s="16"/>
      <c r="V35" s="16"/>
      <c r="W35" s="16"/>
      <c r="X35" s="16"/>
      <c r="Y35" s="16"/>
      <c r="Z35" s="16"/>
      <c r="AA35" s="16"/>
      <c r="AB35" s="16"/>
      <c r="AC35" s="16"/>
      <c r="AD35" s="16"/>
      <c r="AE35" s="16"/>
      <c r="AF35" s="21"/>
      <c r="AG35" s="16"/>
      <c r="AH35" s="16"/>
      <c r="AI35" s="16"/>
      <c r="AJ35" s="16"/>
      <c r="AK35" s="16"/>
      <c r="AL35" s="16"/>
      <c r="AM35" s="16"/>
      <c r="AN35" s="16"/>
      <c r="AO35" s="16"/>
      <c r="AP35" s="16"/>
      <c r="AQ35" s="16"/>
      <c r="AR35" s="16"/>
      <c r="AS35" s="16"/>
      <c r="AT35" s="16"/>
      <c r="AU35" s="21"/>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44</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113</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1"/>
      <c r="R56" s="16"/>
      <c r="S56" s="16"/>
      <c r="T56" s="16"/>
      <c r="U56" s="16"/>
      <c r="V56" s="16"/>
      <c r="W56" s="16"/>
      <c r="X56" s="16"/>
      <c r="Y56" s="16"/>
      <c r="Z56" s="16"/>
      <c r="AA56" s="16"/>
      <c r="AB56" s="16"/>
      <c r="AC56" s="16"/>
      <c r="AD56" s="16"/>
      <c r="AE56" s="16"/>
      <c r="AF56" s="21"/>
      <c r="AG56" s="16"/>
      <c r="AH56" s="16"/>
      <c r="AI56" s="16"/>
      <c r="AJ56" s="16"/>
      <c r="AK56" s="16"/>
      <c r="AL56" s="16"/>
      <c r="AM56" s="16"/>
      <c r="AN56" s="16"/>
      <c r="AO56" s="16"/>
      <c r="AP56" s="16"/>
      <c r="AQ56" s="16"/>
      <c r="AR56" s="16"/>
      <c r="AS56" s="16"/>
      <c r="AT56" s="16"/>
      <c r="AU56" s="21"/>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1"/>
      <c r="R57" s="16"/>
      <c r="S57" s="16"/>
      <c r="T57" s="16"/>
      <c r="U57" s="16"/>
      <c r="V57" s="16"/>
      <c r="W57" s="16"/>
      <c r="X57" s="16"/>
      <c r="Y57" s="16"/>
      <c r="Z57" s="16"/>
      <c r="AA57" s="16"/>
      <c r="AB57" s="16"/>
      <c r="AC57" s="16"/>
      <c r="AD57" s="16"/>
      <c r="AE57" s="16"/>
      <c r="AF57" s="21"/>
      <c r="AG57" s="16"/>
      <c r="AH57" s="16"/>
      <c r="AI57" s="16"/>
      <c r="AJ57" s="16"/>
      <c r="AK57" s="16"/>
      <c r="AL57" s="16"/>
      <c r="AM57" s="16"/>
      <c r="AN57" s="16"/>
      <c r="AO57" s="16"/>
      <c r="AP57" s="16"/>
      <c r="AQ57" s="16"/>
      <c r="AR57" s="16"/>
      <c r="AS57" s="16"/>
      <c r="AT57" s="16"/>
      <c r="AU57" s="21"/>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1"/>
      <c r="R58" s="17"/>
      <c r="S58" s="17"/>
      <c r="T58" s="17"/>
      <c r="U58" s="17"/>
      <c r="V58" s="17"/>
      <c r="W58" s="17"/>
      <c r="X58" s="17"/>
      <c r="Y58" s="17"/>
      <c r="Z58" s="17"/>
      <c r="AA58" s="17"/>
      <c r="AB58" s="17"/>
      <c r="AC58" s="17"/>
      <c r="AD58" s="17"/>
      <c r="AE58" s="17"/>
      <c r="AF58" s="21"/>
      <c r="AG58" s="17"/>
      <c r="AH58" s="17"/>
      <c r="AI58" s="17"/>
      <c r="AJ58" s="17"/>
      <c r="AK58" s="17"/>
      <c r="AL58" s="17"/>
      <c r="AM58" s="17"/>
      <c r="AN58" s="17"/>
      <c r="AO58" s="17"/>
      <c r="AP58" s="17"/>
      <c r="AQ58" s="17"/>
      <c r="AR58" s="17"/>
      <c r="AS58" s="17"/>
      <c r="AT58" s="17"/>
      <c r="AU58" s="21"/>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8</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7</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23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1"/>
      <c r="V79" s="21"/>
      <c r="W79" s="16"/>
      <c r="X79" s="16"/>
      <c r="Y79" s="16"/>
      <c r="Z79" s="16"/>
      <c r="AA79" s="16"/>
      <c r="AB79" s="16"/>
      <c r="AC79" s="16"/>
      <c r="AD79" s="16"/>
      <c r="AE79" s="16"/>
      <c r="AF79" s="16"/>
      <c r="AG79" s="16"/>
      <c r="AH79" s="16"/>
      <c r="AI79" s="16"/>
      <c r="AJ79" s="16"/>
      <c r="AK79" s="16"/>
      <c r="AL79" s="16"/>
      <c r="AM79" s="16"/>
      <c r="AN79" s="16"/>
      <c r="AO79" s="21"/>
      <c r="AP79" s="21"/>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1"/>
      <c r="V80" s="21"/>
      <c r="W80" s="16"/>
      <c r="X80" s="16"/>
      <c r="Y80" s="16"/>
      <c r="Z80" s="16"/>
      <c r="AA80" s="16"/>
      <c r="AB80" s="16"/>
      <c r="AC80" s="16"/>
      <c r="AD80" s="16"/>
      <c r="AE80" s="16"/>
      <c r="AF80" s="16"/>
      <c r="AG80" s="16"/>
      <c r="AH80" s="16"/>
      <c r="AI80" s="16"/>
      <c r="AJ80" s="16"/>
      <c r="AK80" s="16"/>
      <c r="AL80" s="16"/>
      <c r="AM80" s="16"/>
      <c r="AN80" s="16"/>
      <c r="AO80" s="21"/>
      <c r="AP80" s="21"/>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0"/>
    </row>
    <row r="84" spans="1:78" hidden="1">
      <c r="B84" s="12" t="s">
        <v>45</v>
      </c>
      <c r="C84" s="12"/>
      <c r="D84" s="12"/>
      <c r="E84" s="12" t="s">
        <v>47</v>
      </c>
      <c r="F84" s="12" t="s">
        <v>49</v>
      </c>
      <c r="G84" s="12" t="s">
        <v>50</v>
      </c>
      <c r="H84" s="12" t="s">
        <v>43</v>
      </c>
      <c r="I84" s="12" t="s">
        <v>6</v>
      </c>
      <c r="J84" s="12" t="s">
        <v>27</v>
      </c>
      <c r="K84" s="12" t="s">
        <v>51</v>
      </c>
      <c r="L84" s="12" t="s">
        <v>53</v>
      </c>
      <c r="M84" s="12" t="s">
        <v>33</v>
      </c>
      <c r="N84" s="12" t="s">
        <v>54</v>
      </c>
      <c r="O84" s="12" t="s">
        <v>56</v>
      </c>
    </row>
    <row r="85" spans="1:78" hidden="1">
      <c r="B85" s="12"/>
      <c r="C85" s="12"/>
      <c r="D85" s="12"/>
      <c r="E85" s="12" t="str">
        <f>データ!AH6</f>
        <v>【76.03】</v>
      </c>
      <c r="F85" s="12" t="s">
        <v>38</v>
      </c>
      <c r="G85" s="12" t="s">
        <v>38</v>
      </c>
      <c r="H85" s="12" t="str">
        <f>データ!BO6</f>
        <v>【1,084.05】</v>
      </c>
      <c r="I85" s="12" t="str">
        <f>データ!BZ6</f>
        <v>【53.46】</v>
      </c>
      <c r="J85" s="12" t="str">
        <f>データ!CK6</f>
        <v>【300.47】</v>
      </c>
      <c r="K85" s="12" t="str">
        <f>データ!CV6</f>
        <v>【54.90】</v>
      </c>
      <c r="L85" s="12" t="str">
        <f>データ!DG6</f>
        <v>【73.31】</v>
      </c>
      <c r="M85" s="12" t="s">
        <v>38</v>
      </c>
      <c r="N85" s="12" t="s">
        <v>38</v>
      </c>
      <c r="O85" s="12" t="str">
        <f>データ!EN6</f>
        <v>【0.56】</v>
      </c>
    </row>
  </sheetData>
  <sheetProtection algorithmName="SHA-512" hashValue="9KPkAdZOr0Touu1wo6fgK9nS8QeRud6dd37+QpfmLi/Y3X8R0pIiDgiXNz1XK/jOG/v8s7YvK3MNHU5dQZ28Iw==" saltValue="DNOw0c0trtIMyP2ULsgNpg=="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2"/>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48</v>
      </c>
      <c r="E1" s="68"/>
      <c r="F1" s="68"/>
      <c r="G1" s="68"/>
      <c r="H1" s="68"/>
      <c r="I1" s="68"/>
      <c r="J1" s="68"/>
      <c r="K1" s="68"/>
      <c r="L1" s="68"/>
      <c r="M1" s="68"/>
      <c r="N1" s="68"/>
      <c r="O1" s="68"/>
      <c r="P1" s="68"/>
      <c r="Q1" s="68"/>
      <c r="R1" s="68"/>
      <c r="S1" s="68"/>
      <c r="T1" s="68"/>
      <c r="U1" s="68"/>
      <c r="V1" s="68"/>
      <c r="W1" s="68"/>
      <c r="X1" s="68">
        <v>1</v>
      </c>
      <c r="Y1" s="68">
        <v>1</v>
      </c>
      <c r="Z1" s="68">
        <v>1</v>
      </c>
      <c r="AA1" s="68">
        <v>1</v>
      </c>
      <c r="AB1" s="68">
        <v>1</v>
      </c>
      <c r="AC1" s="68">
        <v>1</v>
      </c>
      <c r="AD1" s="68">
        <v>1</v>
      </c>
      <c r="AE1" s="68">
        <v>1</v>
      </c>
      <c r="AF1" s="68">
        <v>1</v>
      </c>
      <c r="AG1" s="68">
        <v>1</v>
      </c>
      <c r="AH1" s="68"/>
      <c r="AI1" s="68">
        <v>1</v>
      </c>
      <c r="AJ1" s="68">
        <v>1</v>
      </c>
      <c r="AK1" s="68">
        <v>1</v>
      </c>
      <c r="AL1" s="68">
        <v>1</v>
      </c>
      <c r="AM1" s="68">
        <v>1</v>
      </c>
      <c r="AN1" s="68">
        <v>1</v>
      </c>
      <c r="AO1" s="68">
        <v>1</v>
      </c>
      <c r="AP1" s="68">
        <v>1</v>
      </c>
      <c r="AQ1" s="68">
        <v>1</v>
      </c>
      <c r="AR1" s="68">
        <v>1</v>
      </c>
      <c r="AS1" s="68"/>
      <c r="AT1" s="68">
        <v>1</v>
      </c>
      <c r="AU1" s="68">
        <v>1</v>
      </c>
      <c r="AV1" s="68">
        <v>1</v>
      </c>
      <c r="AW1" s="68">
        <v>1</v>
      </c>
      <c r="AX1" s="68">
        <v>1</v>
      </c>
      <c r="AY1" s="68">
        <v>1</v>
      </c>
      <c r="AZ1" s="68">
        <v>1</v>
      </c>
      <c r="BA1" s="68">
        <v>1</v>
      </c>
      <c r="BB1" s="68">
        <v>1</v>
      </c>
      <c r="BC1" s="68">
        <v>1</v>
      </c>
      <c r="BD1" s="68"/>
      <c r="BE1" s="68">
        <v>1</v>
      </c>
      <c r="BF1" s="68">
        <v>1</v>
      </c>
      <c r="BG1" s="68">
        <v>1</v>
      </c>
      <c r="BH1" s="68">
        <v>1</v>
      </c>
      <c r="BI1" s="68">
        <v>1</v>
      </c>
      <c r="BJ1" s="68">
        <v>1</v>
      </c>
      <c r="BK1" s="68">
        <v>1</v>
      </c>
      <c r="BL1" s="68">
        <v>1</v>
      </c>
      <c r="BM1" s="68">
        <v>1</v>
      </c>
      <c r="BN1" s="68">
        <v>1</v>
      </c>
      <c r="BO1" s="68"/>
      <c r="BP1" s="68">
        <v>1</v>
      </c>
      <c r="BQ1" s="68">
        <v>1</v>
      </c>
      <c r="BR1" s="68">
        <v>1</v>
      </c>
      <c r="BS1" s="68">
        <v>1</v>
      </c>
      <c r="BT1" s="68">
        <v>1</v>
      </c>
      <c r="BU1" s="68">
        <v>1</v>
      </c>
      <c r="BV1" s="68">
        <v>1</v>
      </c>
      <c r="BW1" s="68">
        <v>1</v>
      </c>
      <c r="BX1" s="68">
        <v>1</v>
      </c>
      <c r="BY1" s="68">
        <v>1</v>
      </c>
      <c r="BZ1" s="68"/>
      <c r="CA1" s="68">
        <v>1</v>
      </c>
      <c r="CB1" s="68">
        <v>1</v>
      </c>
      <c r="CC1" s="68">
        <v>1</v>
      </c>
      <c r="CD1" s="68">
        <v>1</v>
      </c>
      <c r="CE1" s="68">
        <v>1</v>
      </c>
      <c r="CF1" s="68">
        <v>1</v>
      </c>
      <c r="CG1" s="68">
        <v>1</v>
      </c>
      <c r="CH1" s="68">
        <v>1</v>
      </c>
      <c r="CI1" s="68">
        <v>1</v>
      </c>
      <c r="CJ1" s="68">
        <v>1</v>
      </c>
      <c r="CK1" s="68"/>
      <c r="CL1" s="68">
        <v>1</v>
      </c>
      <c r="CM1" s="68">
        <v>1</v>
      </c>
      <c r="CN1" s="68">
        <v>1</v>
      </c>
      <c r="CO1" s="68">
        <v>1</v>
      </c>
      <c r="CP1" s="68">
        <v>1</v>
      </c>
      <c r="CQ1" s="68">
        <v>1</v>
      </c>
      <c r="CR1" s="68">
        <v>1</v>
      </c>
      <c r="CS1" s="68">
        <v>1</v>
      </c>
      <c r="CT1" s="68">
        <v>1</v>
      </c>
      <c r="CU1" s="68">
        <v>1</v>
      </c>
      <c r="CV1" s="68"/>
      <c r="CW1" s="68">
        <v>1</v>
      </c>
      <c r="CX1" s="68">
        <v>1</v>
      </c>
      <c r="CY1" s="68">
        <v>1</v>
      </c>
      <c r="CZ1" s="68">
        <v>1</v>
      </c>
      <c r="DA1" s="68">
        <v>1</v>
      </c>
      <c r="DB1" s="68">
        <v>1</v>
      </c>
      <c r="DC1" s="68">
        <v>1</v>
      </c>
      <c r="DD1" s="68">
        <v>1</v>
      </c>
      <c r="DE1" s="68">
        <v>1</v>
      </c>
      <c r="DF1" s="68">
        <v>1</v>
      </c>
      <c r="DG1" s="68"/>
      <c r="DH1" s="68">
        <v>1</v>
      </c>
      <c r="DI1" s="68">
        <v>1</v>
      </c>
      <c r="DJ1" s="68">
        <v>1</v>
      </c>
      <c r="DK1" s="68">
        <v>1</v>
      </c>
      <c r="DL1" s="68">
        <v>1</v>
      </c>
      <c r="DM1" s="68">
        <v>1</v>
      </c>
      <c r="DN1" s="68">
        <v>1</v>
      </c>
      <c r="DO1" s="68">
        <v>1</v>
      </c>
      <c r="DP1" s="68">
        <v>1</v>
      </c>
      <c r="DQ1" s="68">
        <v>1</v>
      </c>
      <c r="DR1" s="68"/>
      <c r="DS1" s="68">
        <v>1</v>
      </c>
      <c r="DT1" s="68">
        <v>1</v>
      </c>
      <c r="DU1" s="68">
        <v>1</v>
      </c>
      <c r="DV1" s="68">
        <v>1</v>
      </c>
      <c r="DW1" s="68">
        <v>1</v>
      </c>
      <c r="DX1" s="68">
        <v>1</v>
      </c>
      <c r="DY1" s="68">
        <v>1</v>
      </c>
      <c r="DZ1" s="68">
        <v>1</v>
      </c>
      <c r="EA1" s="68">
        <v>1</v>
      </c>
      <c r="EB1" s="68">
        <v>1</v>
      </c>
      <c r="EC1" s="68"/>
      <c r="ED1" s="68">
        <v>1</v>
      </c>
      <c r="EE1" s="68">
        <v>1</v>
      </c>
      <c r="EF1" s="68">
        <v>1</v>
      </c>
      <c r="EG1" s="68">
        <v>1</v>
      </c>
      <c r="EH1" s="68">
        <v>1</v>
      </c>
      <c r="EI1" s="68">
        <v>1</v>
      </c>
      <c r="EJ1" s="68">
        <v>1</v>
      </c>
      <c r="EK1" s="68">
        <v>1</v>
      </c>
      <c r="EL1" s="68">
        <v>1</v>
      </c>
      <c r="EM1" s="68">
        <v>1</v>
      </c>
      <c r="EN1" s="68"/>
    </row>
    <row r="2" spans="1:144">
      <c r="A2" s="60" t="s">
        <v>57</v>
      </c>
      <c r="B2" s="60">
        <f t="shared" ref="B2:EN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row>
    <row r="3" spans="1:144">
      <c r="A3" s="60" t="s">
        <v>20</v>
      </c>
      <c r="B3" s="62" t="s">
        <v>52</v>
      </c>
      <c r="C3" s="62" t="s">
        <v>16</v>
      </c>
      <c r="D3" s="62" t="s">
        <v>58</v>
      </c>
      <c r="E3" s="62" t="s">
        <v>60</v>
      </c>
      <c r="F3" s="62" t="s">
        <v>59</v>
      </c>
      <c r="G3" s="62" t="s">
        <v>26</v>
      </c>
      <c r="H3" s="70" t="s">
        <v>30</v>
      </c>
      <c r="I3" s="73"/>
      <c r="J3" s="73"/>
      <c r="K3" s="73"/>
      <c r="L3" s="73"/>
      <c r="M3" s="73"/>
      <c r="N3" s="73"/>
      <c r="O3" s="73"/>
      <c r="P3" s="73"/>
      <c r="Q3" s="73"/>
      <c r="R3" s="73"/>
      <c r="S3" s="73"/>
      <c r="T3" s="73"/>
      <c r="U3" s="73"/>
      <c r="V3" s="73"/>
      <c r="W3" s="77"/>
      <c r="X3" s="79" t="s">
        <v>55</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8</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60" t="s">
        <v>61</v>
      </c>
      <c r="B4" s="63"/>
      <c r="C4" s="63"/>
      <c r="D4" s="63"/>
      <c r="E4" s="63"/>
      <c r="F4" s="63"/>
      <c r="G4" s="63"/>
      <c r="H4" s="71"/>
      <c r="I4" s="74"/>
      <c r="J4" s="74"/>
      <c r="K4" s="74"/>
      <c r="L4" s="74"/>
      <c r="M4" s="74"/>
      <c r="N4" s="74"/>
      <c r="O4" s="74"/>
      <c r="P4" s="74"/>
      <c r="Q4" s="74"/>
      <c r="R4" s="74"/>
      <c r="S4" s="74"/>
      <c r="T4" s="74"/>
      <c r="U4" s="74"/>
      <c r="V4" s="74"/>
      <c r="W4" s="78"/>
      <c r="X4" s="80" t="s">
        <v>25</v>
      </c>
      <c r="Y4" s="80"/>
      <c r="Z4" s="80"/>
      <c r="AA4" s="80"/>
      <c r="AB4" s="80"/>
      <c r="AC4" s="80"/>
      <c r="AD4" s="80"/>
      <c r="AE4" s="80"/>
      <c r="AF4" s="80"/>
      <c r="AG4" s="80"/>
      <c r="AH4" s="80"/>
      <c r="AI4" s="80" t="s">
        <v>46</v>
      </c>
      <c r="AJ4" s="80"/>
      <c r="AK4" s="80"/>
      <c r="AL4" s="80"/>
      <c r="AM4" s="80"/>
      <c r="AN4" s="80"/>
      <c r="AO4" s="80"/>
      <c r="AP4" s="80"/>
      <c r="AQ4" s="80"/>
      <c r="AR4" s="80"/>
      <c r="AS4" s="80"/>
      <c r="AT4" s="80" t="s">
        <v>40</v>
      </c>
      <c r="AU4" s="80"/>
      <c r="AV4" s="80"/>
      <c r="AW4" s="80"/>
      <c r="AX4" s="80"/>
      <c r="AY4" s="80"/>
      <c r="AZ4" s="80"/>
      <c r="BA4" s="80"/>
      <c r="BB4" s="80"/>
      <c r="BC4" s="80"/>
      <c r="BD4" s="80"/>
      <c r="BE4" s="80" t="s">
        <v>63</v>
      </c>
      <c r="BF4" s="80"/>
      <c r="BG4" s="80"/>
      <c r="BH4" s="80"/>
      <c r="BI4" s="80"/>
      <c r="BJ4" s="80"/>
      <c r="BK4" s="80"/>
      <c r="BL4" s="80"/>
      <c r="BM4" s="80"/>
      <c r="BN4" s="80"/>
      <c r="BO4" s="80"/>
      <c r="BP4" s="80" t="s">
        <v>35</v>
      </c>
      <c r="BQ4" s="80"/>
      <c r="BR4" s="80"/>
      <c r="BS4" s="80"/>
      <c r="BT4" s="80"/>
      <c r="BU4" s="80"/>
      <c r="BV4" s="80"/>
      <c r="BW4" s="80"/>
      <c r="BX4" s="80"/>
      <c r="BY4" s="80"/>
      <c r="BZ4" s="80"/>
      <c r="CA4" s="80" t="s">
        <v>64</v>
      </c>
      <c r="CB4" s="80"/>
      <c r="CC4" s="80"/>
      <c r="CD4" s="80"/>
      <c r="CE4" s="80"/>
      <c r="CF4" s="80"/>
      <c r="CG4" s="80"/>
      <c r="CH4" s="80"/>
      <c r="CI4" s="80"/>
      <c r="CJ4" s="80"/>
      <c r="CK4" s="80"/>
      <c r="CL4" s="80" t="s">
        <v>66</v>
      </c>
      <c r="CM4" s="80"/>
      <c r="CN4" s="80"/>
      <c r="CO4" s="80"/>
      <c r="CP4" s="80"/>
      <c r="CQ4" s="80"/>
      <c r="CR4" s="80"/>
      <c r="CS4" s="80"/>
      <c r="CT4" s="80"/>
      <c r="CU4" s="80"/>
      <c r="CV4" s="80"/>
      <c r="CW4" s="80" t="s">
        <v>67</v>
      </c>
      <c r="CX4" s="80"/>
      <c r="CY4" s="80"/>
      <c r="CZ4" s="80"/>
      <c r="DA4" s="80"/>
      <c r="DB4" s="80"/>
      <c r="DC4" s="80"/>
      <c r="DD4" s="80"/>
      <c r="DE4" s="80"/>
      <c r="DF4" s="80"/>
      <c r="DG4" s="80"/>
      <c r="DH4" s="80" t="s">
        <v>69</v>
      </c>
      <c r="DI4" s="80"/>
      <c r="DJ4" s="80"/>
      <c r="DK4" s="80"/>
      <c r="DL4" s="80"/>
      <c r="DM4" s="80"/>
      <c r="DN4" s="80"/>
      <c r="DO4" s="80"/>
      <c r="DP4" s="80"/>
      <c r="DQ4" s="80"/>
      <c r="DR4" s="80"/>
      <c r="DS4" s="80" t="s">
        <v>62</v>
      </c>
      <c r="DT4" s="80"/>
      <c r="DU4" s="80"/>
      <c r="DV4" s="80"/>
      <c r="DW4" s="80"/>
      <c r="DX4" s="80"/>
      <c r="DY4" s="80"/>
      <c r="DZ4" s="80"/>
      <c r="EA4" s="80"/>
      <c r="EB4" s="80"/>
      <c r="EC4" s="80"/>
      <c r="ED4" s="80" t="s">
        <v>70</v>
      </c>
      <c r="EE4" s="80"/>
      <c r="EF4" s="80"/>
      <c r="EG4" s="80"/>
      <c r="EH4" s="80"/>
      <c r="EI4" s="80"/>
      <c r="EJ4" s="80"/>
      <c r="EK4" s="80"/>
      <c r="EL4" s="80"/>
      <c r="EM4" s="80"/>
      <c r="EN4" s="80"/>
    </row>
    <row r="5" spans="1:144">
      <c r="A5" s="60" t="s">
        <v>28</v>
      </c>
      <c r="B5" s="64"/>
      <c r="C5" s="64"/>
      <c r="D5" s="64"/>
      <c r="E5" s="64"/>
      <c r="F5" s="64"/>
      <c r="G5" s="64"/>
      <c r="H5" s="72" t="s">
        <v>15</v>
      </c>
      <c r="I5" s="72" t="s">
        <v>71</v>
      </c>
      <c r="J5" s="72" t="s">
        <v>72</v>
      </c>
      <c r="K5" s="72" t="s">
        <v>73</v>
      </c>
      <c r="L5" s="72" t="s">
        <v>74</v>
      </c>
      <c r="M5" s="72" t="s">
        <v>75</v>
      </c>
      <c r="N5" s="72" t="s">
        <v>76</v>
      </c>
      <c r="O5" s="72" t="s">
        <v>77</v>
      </c>
      <c r="P5" s="72" t="s">
        <v>78</v>
      </c>
      <c r="Q5" s="72" t="s">
        <v>79</v>
      </c>
      <c r="R5" s="72" t="s">
        <v>80</v>
      </c>
      <c r="S5" s="72" t="s">
        <v>81</v>
      </c>
      <c r="T5" s="72" t="s">
        <v>65</v>
      </c>
      <c r="U5" s="72" t="s">
        <v>82</v>
      </c>
      <c r="V5" s="72" t="s">
        <v>83</v>
      </c>
      <c r="W5" s="72" t="s">
        <v>84</v>
      </c>
      <c r="X5" s="72" t="s">
        <v>85</v>
      </c>
      <c r="Y5" s="72" t="s">
        <v>86</v>
      </c>
      <c r="Z5" s="72" t="s">
        <v>87</v>
      </c>
      <c r="AA5" s="72" t="s">
        <v>88</v>
      </c>
      <c r="AB5" s="72" t="s">
        <v>89</v>
      </c>
      <c r="AC5" s="72" t="s">
        <v>91</v>
      </c>
      <c r="AD5" s="72" t="s">
        <v>92</v>
      </c>
      <c r="AE5" s="72" t="s">
        <v>93</v>
      </c>
      <c r="AF5" s="72" t="s">
        <v>94</v>
      </c>
      <c r="AG5" s="72" t="s">
        <v>95</v>
      </c>
      <c r="AH5" s="72" t="s">
        <v>45</v>
      </c>
      <c r="AI5" s="72" t="s">
        <v>85</v>
      </c>
      <c r="AJ5" s="72" t="s">
        <v>86</v>
      </c>
      <c r="AK5" s="72" t="s">
        <v>87</v>
      </c>
      <c r="AL5" s="72" t="s">
        <v>88</v>
      </c>
      <c r="AM5" s="72" t="s">
        <v>89</v>
      </c>
      <c r="AN5" s="72" t="s">
        <v>91</v>
      </c>
      <c r="AO5" s="72" t="s">
        <v>92</v>
      </c>
      <c r="AP5" s="72" t="s">
        <v>93</v>
      </c>
      <c r="AQ5" s="72" t="s">
        <v>94</v>
      </c>
      <c r="AR5" s="72" t="s">
        <v>95</v>
      </c>
      <c r="AS5" s="72" t="s">
        <v>90</v>
      </c>
      <c r="AT5" s="72" t="s">
        <v>85</v>
      </c>
      <c r="AU5" s="72" t="s">
        <v>86</v>
      </c>
      <c r="AV5" s="72" t="s">
        <v>87</v>
      </c>
      <c r="AW5" s="72" t="s">
        <v>88</v>
      </c>
      <c r="AX5" s="72" t="s">
        <v>89</v>
      </c>
      <c r="AY5" s="72" t="s">
        <v>91</v>
      </c>
      <c r="AZ5" s="72" t="s">
        <v>92</v>
      </c>
      <c r="BA5" s="72" t="s">
        <v>93</v>
      </c>
      <c r="BB5" s="72" t="s">
        <v>94</v>
      </c>
      <c r="BC5" s="72" t="s">
        <v>95</v>
      </c>
      <c r="BD5" s="72" t="s">
        <v>90</v>
      </c>
      <c r="BE5" s="72" t="s">
        <v>85</v>
      </c>
      <c r="BF5" s="72" t="s">
        <v>86</v>
      </c>
      <c r="BG5" s="72" t="s">
        <v>87</v>
      </c>
      <c r="BH5" s="72" t="s">
        <v>88</v>
      </c>
      <c r="BI5" s="72" t="s">
        <v>89</v>
      </c>
      <c r="BJ5" s="72" t="s">
        <v>91</v>
      </c>
      <c r="BK5" s="72" t="s">
        <v>92</v>
      </c>
      <c r="BL5" s="72" t="s">
        <v>93</v>
      </c>
      <c r="BM5" s="72" t="s">
        <v>94</v>
      </c>
      <c r="BN5" s="72" t="s">
        <v>95</v>
      </c>
      <c r="BO5" s="72" t="s">
        <v>90</v>
      </c>
      <c r="BP5" s="72" t="s">
        <v>85</v>
      </c>
      <c r="BQ5" s="72" t="s">
        <v>86</v>
      </c>
      <c r="BR5" s="72" t="s">
        <v>87</v>
      </c>
      <c r="BS5" s="72" t="s">
        <v>88</v>
      </c>
      <c r="BT5" s="72" t="s">
        <v>89</v>
      </c>
      <c r="BU5" s="72" t="s">
        <v>91</v>
      </c>
      <c r="BV5" s="72" t="s">
        <v>92</v>
      </c>
      <c r="BW5" s="72" t="s">
        <v>93</v>
      </c>
      <c r="BX5" s="72" t="s">
        <v>94</v>
      </c>
      <c r="BY5" s="72" t="s">
        <v>95</v>
      </c>
      <c r="BZ5" s="72" t="s">
        <v>90</v>
      </c>
      <c r="CA5" s="72" t="s">
        <v>85</v>
      </c>
      <c r="CB5" s="72" t="s">
        <v>86</v>
      </c>
      <c r="CC5" s="72" t="s">
        <v>87</v>
      </c>
      <c r="CD5" s="72" t="s">
        <v>88</v>
      </c>
      <c r="CE5" s="72" t="s">
        <v>89</v>
      </c>
      <c r="CF5" s="72" t="s">
        <v>91</v>
      </c>
      <c r="CG5" s="72" t="s">
        <v>92</v>
      </c>
      <c r="CH5" s="72" t="s">
        <v>93</v>
      </c>
      <c r="CI5" s="72" t="s">
        <v>94</v>
      </c>
      <c r="CJ5" s="72" t="s">
        <v>95</v>
      </c>
      <c r="CK5" s="72" t="s">
        <v>90</v>
      </c>
      <c r="CL5" s="72" t="s">
        <v>85</v>
      </c>
      <c r="CM5" s="72" t="s">
        <v>86</v>
      </c>
      <c r="CN5" s="72" t="s">
        <v>87</v>
      </c>
      <c r="CO5" s="72" t="s">
        <v>88</v>
      </c>
      <c r="CP5" s="72" t="s">
        <v>89</v>
      </c>
      <c r="CQ5" s="72" t="s">
        <v>91</v>
      </c>
      <c r="CR5" s="72" t="s">
        <v>92</v>
      </c>
      <c r="CS5" s="72" t="s">
        <v>93</v>
      </c>
      <c r="CT5" s="72" t="s">
        <v>94</v>
      </c>
      <c r="CU5" s="72" t="s">
        <v>95</v>
      </c>
      <c r="CV5" s="72" t="s">
        <v>90</v>
      </c>
      <c r="CW5" s="72" t="s">
        <v>85</v>
      </c>
      <c r="CX5" s="72" t="s">
        <v>86</v>
      </c>
      <c r="CY5" s="72" t="s">
        <v>87</v>
      </c>
      <c r="CZ5" s="72" t="s">
        <v>88</v>
      </c>
      <c r="DA5" s="72" t="s">
        <v>89</v>
      </c>
      <c r="DB5" s="72" t="s">
        <v>91</v>
      </c>
      <c r="DC5" s="72" t="s">
        <v>92</v>
      </c>
      <c r="DD5" s="72" t="s">
        <v>93</v>
      </c>
      <c r="DE5" s="72" t="s">
        <v>94</v>
      </c>
      <c r="DF5" s="72" t="s">
        <v>95</v>
      </c>
      <c r="DG5" s="72" t="s">
        <v>90</v>
      </c>
      <c r="DH5" s="72" t="s">
        <v>85</v>
      </c>
      <c r="DI5" s="72" t="s">
        <v>86</v>
      </c>
      <c r="DJ5" s="72" t="s">
        <v>87</v>
      </c>
      <c r="DK5" s="72" t="s">
        <v>88</v>
      </c>
      <c r="DL5" s="72" t="s">
        <v>89</v>
      </c>
      <c r="DM5" s="72" t="s">
        <v>91</v>
      </c>
      <c r="DN5" s="72" t="s">
        <v>92</v>
      </c>
      <c r="DO5" s="72" t="s">
        <v>93</v>
      </c>
      <c r="DP5" s="72" t="s">
        <v>94</v>
      </c>
      <c r="DQ5" s="72" t="s">
        <v>95</v>
      </c>
      <c r="DR5" s="72" t="s">
        <v>90</v>
      </c>
      <c r="DS5" s="72" t="s">
        <v>85</v>
      </c>
      <c r="DT5" s="72" t="s">
        <v>86</v>
      </c>
      <c r="DU5" s="72" t="s">
        <v>87</v>
      </c>
      <c r="DV5" s="72" t="s">
        <v>88</v>
      </c>
      <c r="DW5" s="72" t="s">
        <v>89</v>
      </c>
      <c r="DX5" s="72" t="s">
        <v>91</v>
      </c>
      <c r="DY5" s="72" t="s">
        <v>92</v>
      </c>
      <c r="DZ5" s="72" t="s">
        <v>93</v>
      </c>
      <c r="EA5" s="72" t="s">
        <v>94</v>
      </c>
      <c r="EB5" s="72" t="s">
        <v>95</v>
      </c>
      <c r="EC5" s="72" t="s">
        <v>90</v>
      </c>
      <c r="ED5" s="72" t="s">
        <v>85</v>
      </c>
      <c r="EE5" s="72" t="s">
        <v>86</v>
      </c>
      <c r="EF5" s="72" t="s">
        <v>87</v>
      </c>
      <c r="EG5" s="72" t="s">
        <v>88</v>
      </c>
      <c r="EH5" s="72" t="s">
        <v>89</v>
      </c>
      <c r="EI5" s="72" t="s">
        <v>91</v>
      </c>
      <c r="EJ5" s="72" t="s">
        <v>92</v>
      </c>
      <c r="EK5" s="72" t="s">
        <v>93</v>
      </c>
      <c r="EL5" s="72" t="s">
        <v>94</v>
      </c>
      <c r="EM5" s="72" t="s">
        <v>95</v>
      </c>
      <c r="EN5" s="72" t="s">
        <v>90</v>
      </c>
    </row>
    <row r="6" spans="1:144" s="59" customFormat="1">
      <c r="A6" s="60" t="s">
        <v>96</v>
      </c>
      <c r="B6" s="65">
        <f t="shared" ref="B6:W6" si="1">B7</f>
        <v>2019</v>
      </c>
      <c r="C6" s="65">
        <f t="shared" si="1"/>
        <v>74071</v>
      </c>
      <c r="D6" s="65">
        <f t="shared" si="1"/>
        <v>47</v>
      </c>
      <c r="E6" s="65">
        <f t="shared" si="1"/>
        <v>1</v>
      </c>
      <c r="F6" s="65">
        <f t="shared" si="1"/>
        <v>0</v>
      </c>
      <c r="G6" s="65">
        <f t="shared" si="1"/>
        <v>0</v>
      </c>
      <c r="H6" s="65" t="str">
        <f t="shared" si="1"/>
        <v>福島県　磐梯町</v>
      </c>
      <c r="I6" s="65" t="str">
        <f t="shared" si="1"/>
        <v>法非適用</v>
      </c>
      <c r="J6" s="65" t="str">
        <f t="shared" si="1"/>
        <v>水道事業</v>
      </c>
      <c r="K6" s="65" t="str">
        <f t="shared" si="1"/>
        <v>簡易水道事業</v>
      </c>
      <c r="L6" s="65" t="str">
        <f t="shared" si="1"/>
        <v>D3</v>
      </c>
      <c r="M6" s="65" t="str">
        <f t="shared" si="1"/>
        <v>非設置</v>
      </c>
      <c r="N6" s="75" t="str">
        <f t="shared" si="1"/>
        <v>-</v>
      </c>
      <c r="O6" s="75" t="str">
        <f t="shared" si="1"/>
        <v>該当数値なし</v>
      </c>
      <c r="P6" s="75">
        <f t="shared" si="1"/>
        <v>99.38</v>
      </c>
      <c r="Q6" s="75">
        <f t="shared" si="1"/>
        <v>3208</v>
      </c>
      <c r="R6" s="75">
        <f t="shared" si="1"/>
        <v>3443</v>
      </c>
      <c r="S6" s="75">
        <f t="shared" si="1"/>
        <v>59.77</v>
      </c>
      <c r="T6" s="75">
        <f t="shared" si="1"/>
        <v>57.6</v>
      </c>
      <c r="U6" s="75">
        <f t="shared" si="1"/>
        <v>3392</v>
      </c>
      <c r="V6" s="75">
        <f t="shared" si="1"/>
        <v>36.06</v>
      </c>
      <c r="W6" s="75">
        <f t="shared" si="1"/>
        <v>94.07</v>
      </c>
      <c r="X6" s="81">
        <f t="shared" ref="X6:AG6" si="2">IF(X7="",NA(),X7)</f>
        <v>124.16</v>
      </c>
      <c r="Y6" s="81">
        <f t="shared" si="2"/>
        <v>117.91</v>
      </c>
      <c r="Z6" s="81">
        <f t="shared" si="2"/>
        <v>120.81</v>
      </c>
      <c r="AA6" s="81">
        <f t="shared" si="2"/>
        <v>107.2</v>
      </c>
      <c r="AB6" s="81">
        <f t="shared" si="2"/>
        <v>118.55</v>
      </c>
      <c r="AC6" s="81">
        <f t="shared" si="2"/>
        <v>76.27</v>
      </c>
      <c r="AD6" s="81">
        <f t="shared" si="2"/>
        <v>77.56</v>
      </c>
      <c r="AE6" s="81">
        <f t="shared" si="2"/>
        <v>78.510000000000005</v>
      </c>
      <c r="AF6" s="81">
        <f t="shared" si="2"/>
        <v>77.91</v>
      </c>
      <c r="AG6" s="81">
        <f t="shared" si="2"/>
        <v>79.099999999999994</v>
      </c>
      <c r="AH6" s="75" t="str">
        <f>IF(AH7="","",IF(AH7="-","【-】","【"&amp;SUBSTITUTE(TEXT(AH7,"#,##0.00"),"-","△")&amp;"】"))</f>
        <v>【76.03】</v>
      </c>
      <c r="AI6" s="75" t="e">
        <f t="shared" ref="AI6:AR6" si="3">IF(AI7="",NA(),AI7)</f>
        <v>#N/A</v>
      </c>
      <c r="AJ6" s="75" t="e">
        <f t="shared" si="3"/>
        <v>#N/A</v>
      </c>
      <c r="AK6" s="75" t="e">
        <f t="shared" si="3"/>
        <v>#N/A</v>
      </c>
      <c r="AL6" s="75" t="e">
        <f t="shared" si="3"/>
        <v>#N/A</v>
      </c>
      <c r="AM6" s="75" t="e">
        <f t="shared" si="3"/>
        <v>#N/A</v>
      </c>
      <c r="AN6" s="75" t="e">
        <f t="shared" si="3"/>
        <v>#N/A</v>
      </c>
      <c r="AO6" s="75" t="e">
        <f t="shared" si="3"/>
        <v>#N/A</v>
      </c>
      <c r="AP6" s="75" t="e">
        <f t="shared" si="3"/>
        <v>#N/A</v>
      </c>
      <c r="AQ6" s="75" t="e">
        <f t="shared" si="3"/>
        <v>#N/A</v>
      </c>
      <c r="AR6" s="75" t="e">
        <f t="shared" si="3"/>
        <v>#N/A</v>
      </c>
      <c r="AS6" s="75" t="str">
        <f>IF(AS7="","",IF(AS7="-","【-】","【"&amp;SUBSTITUTE(TEXT(AS7,"#,##0.00"),"-","△")&amp;"】"))</f>
        <v/>
      </c>
      <c r="AT6" s="75" t="e">
        <f t="shared" ref="AT6:BC6" si="4">IF(AT7="",NA(),AT7)</f>
        <v>#N/A</v>
      </c>
      <c r="AU6" s="75" t="e">
        <f t="shared" si="4"/>
        <v>#N/A</v>
      </c>
      <c r="AV6" s="75" t="e">
        <f t="shared" si="4"/>
        <v>#N/A</v>
      </c>
      <c r="AW6" s="75" t="e">
        <f t="shared" si="4"/>
        <v>#N/A</v>
      </c>
      <c r="AX6" s="75" t="e">
        <f t="shared" si="4"/>
        <v>#N/A</v>
      </c>
      <c r="AY6" s="75" t="e">
        <f t="shared" si="4"/>
        <v>#N/A</v>
      </c>
      <c r="AZ6" s="75" t="e">
        <f t="shared" si="4"/>
        <v>#N/A</v>
      </c>
      <c r="BA6" s="75" t="e">
        <f t="shared" si="4"/>
        <v>#N/A</v>
      </c>
      <c r="BB6" s="75" t="e">
        <f t="shared" si="4"/>
        <v>#N/A</v>
      </c>
      <c r="BC6" s="75" t="e">
        <f t="shared" si="4"/>
        <v>#N/A</v>
      </c>
      <c r="BD6" s="75" t="str">
        <f>IF(BD7="","",IF(BD7="-","【-】","【"&amp;SUBSTITUTE(TEXT(BD7,"#,##0.00"),"-","△")&amp;"】"))</f>
        <v/>
      </c>
      <c r="BE6" s="81">
        <f t="shared" ref="BE6:BN6" si="5">IF(BE7="",NA(),BE7)</f>
        <v>27</v>
      </c>
      <c r="BF6" s="81">
        <f t="shared" si="5"/>
        <v>24.27</v>
      </c>
      <c r="BG6" s="81">
        <f t="shared" si="5"/>
        <v>20.71</v>
      </c>
      <c r="BH6" s="81">
        <f t="shared" si="5"/>
        <v>17.510000000000002</v>
      </c>
      <c r="BI6" s="81">
        <f t="shared" si="5"/>
        <v>15.49</v>
      </c>
      <c r="BJ6" s="81">
        <f t="shared" si="5"/>
        <v>1134.67</v>
      </c>
      <c r="BK6" s="81">
        <f t="shared" si="5"/>
        <v>1144.79</v>
      </c>
      <c r="BL6" s="81">
        <f t="shared" si="5"/>
        <v>1061.58</v>
      </c>
      <c r="BM6" s="81">
        <f t="shared" si="5"/>
        <v>1007.7</v>
      </c>
      <c r="BN6" s="81">
        <f t="shared" si="5"/>
        <v>1018.52</v>
      </c>
      <c r="BO6" s="75" t="str">
        <f>IF(BO7="","",IF(BO7="-","【-】","【"&amp;SUBSTITUTE(TEXT(BO7,"#,##0.00"),"-","△")&amp;"】"))</f>
        <v>【1,084.05】</v>
      </c>
      <c r="BP6" s="81">
        <f t="shared" ref="BP6:BY6" si="6">IF(BP7="",NA(),BP7)</f>
        <v>87.65</v>
      </c>
      <c r="BQ6" s="81">
        <f t="shared" si="6"/>
        <v>83.06</v>
      </c>
      <c r="BR6" s="81">
        <f t="shared" si="6"/>
        <v>86.97</v>
      </c>
      <c r="BS6" s="81">
        <f t="shared" si="6"/>
        <v>76.91</v>
      </c>
      <c r="BT6" s="81">
        <f t="shared" si="6"/>
        <v>84.33</v>
      </c>
      <c r="BU6" s="81">
        <f t="shared" si="6"/>
        <v>40.6</v>
      </c>
      <c r="BV6" s="81">
        <f t="shared" si="6"/>
        <v>56.04</v>
      </c>
      <c r="BW6" s="81">
        <f t="shared" si="6"/>
        <v>58.52</v>
      </c>
      <c r="BX6" s="81">
        <f t="shared" si="6"/>
        <v>59.22</v>
      </c>
      <c r="BY6" s="81">
        <f t="shared" si="6"/>
        <v>58.79</v>
      </c>
      <c r="BZ6" s="75" t="str">
        <f>IF(BZ7="","",IF(BZ7="-","【-】","【"&amp;SUBSTITUTE(TEXT(BZ7,"#,##0.00"),"-","△")&amp;"】"))</f>
        <v>【53.46】</v>
      </c>
      <c r="CA6" s="81">
        <f t="shared" ref="CA6:CJ6" si="7">IF(CA7="",NA(),CA7)</f>
        <v>203.9</v>
      </c>
      <c r="CB6" s="81">
        <f t="shared" si="7"/>
        <v>214.1</v>
      </c>
      <c r="CC6" s="81">
        <f t="shared" si="7"/>
        <v>205.29</v>
      </c>
      <c r="CD6" s="81">
        <f t="shared" si="7"/>
        <v>230.11</v>
      </c>
      <c r="CE6" s="81">
        <f t="shared" si="7"/>
        <v>213.65</v>
      </c>
      <c r="CF6" s="81">
        <f t="shared" si="7"/>
        <v>440.03</v>
      </c>
      <c r="CG6" s="81">
        <f t="shared" si="7"/>
        <v>304.35000000000002</v>
      </c>
      <c r="CH6" s="81">
        <f t="shared" si="7"/>
        <v>296.3</v>
      </c>
      <c r="CI6" s="81">
        <f t="shared" si="7"/>
        <v>292.89999999999998</v>
      </c>
      <c r="CJ6" s="81">
        <f t="shared" si="7"/>
        <v>298.25</v>
      </c>
      <c r="CK6" s="75" t="str">
        <f>IF(CK7="","",IF(CK7="-","【-】","【"&amp;SUBSTITUTE(TEXT(CK7,"#,##0.00"),"-","△")&amp;"】"))</f>
        <v>【300.47】</v>
      </c>
      <c r="CL6" s="81">
        <f t="shared" ref="CL6:CU6" si="8">IF(CL7="",NA(),CL7)</f>
        <v>40.880000000000003</v>
      </c>
      <c r="CM6" s="81">
        <f t="shared" si="8"/>
        <v>40.78</v>
      </c>
      <c r="CN6" s="81">
        <f t="shared" si="8"/>
        <v>42.42</v>
      </c>
      <c r="CO6" s="81">
        <f t="shared" si="8"/>
        <v>43.69</v>
      </c>
      <c r="CP6" s="81">
        <f t="shared" si="8"/>
        <v>38.04</v>
      </c>
      <c r="CQ6" s="81">
        <f t="shared" si="8"/>
        <v>57.29</v>
      </c>
      <c r="CR6" s="81">
        <f t="shared" si="8"/>
        <v>55.9</v>
      </c>
      <c r="CS6" s="81">
        <f t="shared" si="8"/>
        <v>57.3</v>
      </c>
      <c r="CT6" s="81">
        <f t="shared" si="8"/>
        <v>56.76</v>
      </c>
      <c r="CU6" s="81">
        <f t="shared" si="8"/>
        <v>56.04</v>
      </c>
      <c r="CV6" s="75" t="str">
        <f>IF(CV7="","",IF(CV7="-","【-】","【"&amp;SUBSTITUTE(TEXT(CV7,"#,##0.00"),"-","△")&amp;"】"))</f>
        <v>【54.90】</v>
      </c>
      <c r="CW6" s="81">
        <f t="shared" ref="CW6:DF6" si="9">IF(CW7="",NA(),CW7)</f>
        <v>82.11</v>
      </c>
      <c r="CX6" s="81">
        <f t="shared" si="9"/>
        <v>81.67</v>
      </c>
      <c r="CY6" s="81">
        <f t="shared" si="9"/>
        <v>79.61</v>
      </c>
      <c r="CZ6" s="81">
        <f t="shared" si="9"/>
        <v>79.03</v>
      </c>
      <c r="DA6" s="81">
        <f t="shared" si="9"/>
        <v>83.55</v>
      </c>
      <c r="DB6" s="81">
        <f t="shared" si="9"/>
        <v>73.69</v>
      </c>
      <c r="DC6" s="81">
        <f t="shared" si="9"/>
        <v>73.28</v>
      </c>
      <c r="DD6" s="81">
        <f t="shared" si="9"/>
        <v>72.42</v>
      </c>
      <c r="DE6" s="81">
        <f t="shared" si="9"/>
        <v>73.069999999999993</v>
      </c>
      <c r="DF6" s="81">
        <f t="shared" si="9"/>
        <v>72.78</v>
      </c>
      <c r="DG6" s="75" t="str">
        <f>IF(DG7="","",IF(DG7="-","【-】","【"&amp;SUBSTITUTE(TEXT(DG7,"#,##0.00"),"-","△")&amp;"】"))</f>
        <v>【73.31】</v>
      </c>
      <c r="DH6" s="75" t="e">
        <f t="shared" ref="DH6:DQ6" si="10">IF(DH7="",NA(),DH7)</f>
        <v>#N/A</v>
      </c>
      <c r="DI6" s="75" t="e">
        <f t="shared" si="10"/>
        <v>#N/A</v>
      </c>
      <c r="DJ6" s="75" t="e">
        <f t="shared" si="10"/>
        <v>#N/A</v>
      </c>
      <c r="DK6" s="75" t="e">
        <f t="shared" si="10"/>
        <v>#N/A</v>
      </c>
      <c r="DL6" s="75" t="e">
        <f t="shared" si="10"/>
        <v>#N/A</v>
      </c>
      <c r="DM6" s="75" t="e">
        <f t="shared" si="10"/>
        <v>#N/A</v>
      </c>
      <c r="DN6" s="75" t="e">
        <f t="shared" si="10"/>
        <v>#N/A</v>
      </c>
      <c r="DO6" s="75" t="e">
        <f t="shared" si="10"/>
        <v>#N/A</v>
      </c>
      <c r="DP6" s="75" t="e">
        <f t="shared" si="10"/>
        <v>#N/A</v>
      </c>
      <c r="DQ6" s="75" t="e">
        <f t="shared" si="10"/>
        <v>#N/A</v>
      </c>
      <c r="DR6" s="75" t="str">
        <f>IF(DR7="","",IF(DR7="-","【-】","【"&amp;SUBSTITUTE(TEXT(DR7,"#,##0.00"),"-","△")&amp;"】"))</f>
        <v/>
      </c>
      <c r="DS6" s="75" t="e">
        <f t="shared" ref="DS6:EB6" si="11">IF(DS7="",NA(),DS7)</f>
        <v>#N/A</v>
      </c>
      <c r="DT6" s="75" t="e">
        <f t="shared" si="11"/>
        <v>#N/A</v>
      </c>
      <c r="DU6" s="75" t="e">
        <f t="shared" si="11"/>
        <v>#N/A</v>
      </c>
      <c r="DV6" s="75" t="e">
        <f t="shared" si="11"/>
        <v>#N/A</v>
      </c>
      <c r="DW6" s="75" t="e">
        <f t="shared" si="11"/>
        <v>#N/A</v>
      </c>
      <c r="DX6" s="75" t="e">
        <f t="shared" si="11"/>
        <v>#N/A</v>
      </c>
      <c r="DY6" s="75" t="e">
        <f t="shared" si="11"/>
        <v>#N/A</v>
      </c>
      <c r="DZ6" s="75" t="e">
        <f t="shared" si="11"/>
        <v>#N/A</v>
      </c>
      <c r="EA6" s="75" t="e">
        <f t="shared" si="11"/>
        <v>#N/A</v>
      </c>
      <c r="EB6" s="75" t="e">
        <f t="shared" si="11"/>
        <v>#N/A</v>
      </c>
      <c r="EC6" s="75" t="str">
        <f>IF(EC7="","",IF(EC7="-","【-】","【"&amp;SUBSTITUTE(TEXT(EC7,"#,##0.00"),"-","△")&amp;"】"))</f>
        <v/>
      </c>
      <c r="ED6" s="75">
        <f t="shared" ref="ED6:EM6" si="12">IF(ED7="",NA(),ED7)</f>
        <v>0</v>
      </c>
      <c r="EE6" s="75">
        <f t="shared" si="12"/>
        <v>0</v>
      </c>
      <c r="EF6" s="75">
        <f t="shared" si="12"/>
        <v>0</v>
      </c>
      <c r="EG6" s="81">
        <f t="shared" si="12"/>
        <v>0.22</v>
      </c>
      <c r="EH6" s="81">
        <f t="shared" si="12"/>
        <v>0.17</v>
      </c>
      <c r="EI6" s="81">
        <f t="shared" si="12"/>
        <v>0.65</v>
      </c>
      <c r="EJ6" s="81">
        <f t="shared" si="12"/>
        <v>0.53</v>
      </c>
      <c r="EK6" s="81">
        <f t="shared" si="12"/>
        <v>0.72</v>
      </c>
      <c r="EL6" s="81">
        <f t="shared" si="12"/>
        <v>0.53</v>
      </c>
      <c r="EM6" s="81">
        <f t="shared" si="12"/>
        <v>0.71</v>
      </c>
      <c r="EN6" s="75" t="str">
        <f>IF(EN7="","",IF(EN7="-","【-】","【"&amp;SUBSTITUTE(TEXT(EN7,"#,##0.00"),"-","△")&amp;"】"))</f>
        <v>【0.56】</v>
      </c>
    </row>
    <row r="7" spans="1:144" s="59" customFormat="1">
      <c r="A7" s="60"/>
      <c r="B7" s="66">
        <v>2019</v>
      </c>
      <c r="C7" s="66">
        <v>74071</v>
      </c>
      <c r="D7" s="66">
        <v>47</v>
      </c>
      <c r="E7" s="66">
        <v>1</v>
      </c>
      <c r="F7" s="66">
        <v>0</v>
      </c>
      <c r="G7" s="66">
        <v>0</v>
      </c>
      <c r="H7" s="66" t="s">
        <v>97</v>
      </c>
      <c r="I7" s="66" t="s">
        <v>98</v>
      </c>
      <c r="J7" s="66" t="s">
        <v>99</v>
      </c>
      <c r="K7" s="66" t="s">
        <v>100</v>
      </c>
      <c r="L7" s="66" t="s">
        <v>101</v>
      </c>
      <c r="M7" s="66" t="s">
        <v>12</v>
      </c>
      <c r="N7" s="76" t="s">
        <v>38</v>
      </c>
      <c r="O7" s="76" t="s">
        <v>102</v>
      </c>
      <c r="P7" s="76">
        <v>99.38</v>
      </c>
      <c r="Q7" s="76">
        <v>3208</v>
      </c>
      <c r="R7" s="76">
        <v>3443</v>
      </c>
      <c r="S7" s="76">
        <v>59.77</v>
      </c>
      <c r="T7" s="76">
        <v>57.6</v>
      </c>
      <c r="U7" s="76">
        <v>3392</v>
      </c>
      <c r="V7" s="76">
        <v>36.06</v>
      </c>
      <c r="W7" s="76">
        <v>94.07</v>
      </c>
      <c r="X7" s="76">
        <v>124.16</v>
      </c>
      <c r="Y7" s="76">
        <v>117.91</v>
      </c>
      <c r="Z7" s="76">
        <v>120.81</v>
      </c>
      <c r="AA7" s="76">
        <v>107.2</v>
      </c>
      <c r="AB7" s="76">
        <v>118.55</v>
      </c>
      <c r="AC7" s="76">
        <v>76.27</v>
      </c>
      <c r="AD7" s="76">
        <v>77.56</v>
      </c>
      <c r="AE7" s="76">
        <v>78.510000000000005</v>
      </c>
      <c r="AF7" s="76">
        <v>77.91</v>
      </c>
      <c r="AG7" s="76">
        <v>79.099999999999994</v>
      </c>
      <c r="AH7" s="76">
        <v>76.03</v>
      </c>
      <c r="AI7" s="76"/>
      <c r="AJ7" s="76"/>
      <c r="AK7" s="76"/>
      <c r="AL7" s="76"/>
      <c r="AM7" s="76"/>
      <c r="AN7" s="76"/>
      <c r="AO7" s="76"/>
      <c r="AP7" s="76"/>
      <c r="AQ7" s="76"/>
      <c r="AR7" s="76"/>
      <c r="AS7" s="76"/>
      <c r="AT7" s="76"/>
      <c r="AU7" s="76"/>
      <c r="AV7" s="76"/>
      <c r="AW7" s="76"/>
      <c r="AX7" s="76"/>
      <c r="AY7" s="76"/>
      <c r="AZ7" s="76"/>
      <c r="BA7" s="76"/>
      <c r="BB7" s="76"/>
      <c r="BC7" s="76"/>
      <c r="BD7" s="76"/>
      <c r="BE7" s="76">
        <v>27</v>
      </c>
      <c r="BF7" s="76">
        <v>24.27</v>
      </c>
      <c r="BG7" s="76">
        <v>20.71</v>
      </c>
      <c r="BH7" s="76">
        <v>17.510000000000002</v>
      </c>
      <c r="BI7" s="76">
        <v>15.49</v>
      </c>
      <c r="BJ7" s="76">
        <v>1134.67</v>
      </c>
      <c r="BK7" s="76">
        <v>1144.79</v>
      </c>
      <c r="BL7" s="76">
        <v>1061.58</v>
      </c>
      <c r="BM7" s="76">
        <v>1007.7</v>
      </c>
      <c r="BN7" s="76">
        <v>1018.52</v>
      </c>
      <c r="BO7" s="76">
        <v>1084.05</v>
      </c>
      <c r="BP7" s="76">
        <v>87.65</v>
      </c>
      <c r="BQ7" s="76">
        <v>83.06</v>
      </c>
      <c r="BR7" s="76">
        <v>86.97</v>
      </c>
      <c r="BS7" s="76">
        <v>76.91</v>
      </c>
      <c r="BT7" s="76">
        <v>84.33</v>
      </c>
      <c r="BU7" s="76">
        <v>40.6</v>
      </c>
      <c r="BV7" s="76">
        <v>56.04</v>
      </c>
      <c r="BW7" s="76">
        <v>58.52</v>
      </c>
      <c r="BX7" s="76">
        <v>59.22</v>
      </c>
      <c r="BY7" s="76">
        <v>58.79</v>
      </c>
      <c r="BZ7" s="76">
        <v>53.46</v>
      </c>
      <c r="CA7" s="76">
        <v>203.9</v>
      </c>
      <c r="CB7" s="76">
        <v>214.1</v>
      </c>
      <c r="CC7" s="76">
        <v>205.29</v>
      </c>
      <c r="CD7" s="76">
        <v>230.11</v>
      </c>
      <c r="CE7" s="76">
        <v>213.65</v>
      </c>
      <c r="CF7" s="76">
        <v>440.03</v>
      </c>
      <c r="CG7" s="76">
        <v>304.35000000000002</v>
      </c>
      <c r="CH7" s="76">
        <v>296.3</v>
      </c>
      <c r="CI7" s="76">
        <v>292.89999999999998</v>
      </c>
      <c r="CJ7" s="76">
        <v>298.25</v>
      </c>
      <c r="CK7" s="76">
        <v>300.47000000000003</v>
      </c>
      <c r="CL7" s="76">
        <v>40.880000000000003</v>
      </c>
      <c r="CM7" s="76">
        <v>40.78</v>
      </c>
      <c r="CN7" s="76">
        <v>42.42</v>
      </c>
      <c r="CO7" s="76">
        <v>43.69</v>
      </c>
      <c r="CP7" s="76">
        <v>38.04</v>
      </c>
      <c r="CQ7" s="76">
        <v>57.29</v>
      </c>
      <c r="CR7" s="76">
        <v>55.9</v>
      </c>
      <c r="CS7" s="76">
        <v>57.3</v>
      </c>
      <c r="CT7" s="76">
        <v>56.76</v>
      </c>
      <c r="CU7" s="76">
        <v>56.04</v>
      </c>
      <c r="CV7" s="76">
        <v>54.9</v>
      </c>
      <c r="CW7" s="76">
        <v>82.11</v>
      </c>
      <c r="CX7" s="76">
        <v>81.67</v>
      </c>
      <c r="CY7" s="76">
        <v>79.61</v>
      </c>
      <c r="CZ7" s="76">
        <v>79.03</v>
      </c>
      <c r="DA7" s="76">
        <v>83.55</v>
      </c>
      <c r="DB7" s="76">
        <v>73.69</v>
      </c>
      <c r="DC7" s="76">
        <v>73.28</v>
      </c>
      <c r="DD7" s="76">
        <v>72.42</v>
      </c>
      <c r="DE7" s="76">
        <v>73.069999999999993</v>
      </c>
      <c r="DF7" s="76">
        <v>72.78</v>
      </c>
      <c r="DG7" s="76">
        <v>73.31</v>
      </c>
      <c r="DH7" s="76"/>
      <c r="DI7" s="76"/>
      <c r="DJ7" s="76"/>
      <c r="DK7" s="76"/>
      <c r="DL7" s="76"/>
      <c r="DM7" s="76"/>
      <c r="DN7" s="76"/>
      <c r="DO7" s="76"/>
      <c r="DP7" s="76"/>
      <c r="DQ7" s="76"/>
      <c r="DR7" s="76"/>
      <c r="DS7" s="76"/>
      <c r="DT7" s="76"/>
      <c r="DU7" s="76"/>
      <c r="DV7" s="76"/>
      <c r="DW7" s="76"/>
      <c r="DX7" s="76"/>
      <c r="DY7" s="76"/>
      <c r="DZ7" s="76"/>
      <c r="EA7" s="76"/>
      <c r="EB7" s="76"/>
      <c r="EC7" s="76"/>
      <c r="ED7" s="76">
        <v>0</v>
      </c>
      <c r="EE7" s="76">
        <v>0</v>
      </c>
      <c r="EF7" s="76">
        <v>0</v>
      </c>
      <c r="EG7" s="76">
        <v>0.22</v>
      </c>
      <c r="EH7" s="76">
        <v>0.17</v>
      </c>
      <c r="EI7" s="76">
        <v>0.65</v>
      </c>
      <c r="EJ7" s="76">
        <v>0.53</v>
      </c>
      <c r="EK7" s="76">
        <v>0.72</v>
      </c>
      <c r="EL7" s="76">
        <v>0.53</v>
      </c>
      <c r="EM7" s="76">
        <v>0.71</v>
      </c>
      <c r="EN7" s="76">
        <v>0.56000000000000005</v>
      </c>
    </row>
    <row r="8" spans="1:144">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row>
    <row r="9" spans="1:144">
      <c r="A9" s="61"/>
      <c r="B9" s="61" t="s">
        <v>103</v>
      </c>
      <c r="C9" s="61" t="s">
        <v>104</v>
      </c>
      <c r="D9" s="61" t="s">
        <v>105</v>
      </c>
      <c r="E9" s="61" t="s">
        <v>106</v>
      </c>
      <c r="F9" s="61" t="s">
        <v>107</v>
      </c>
      <c r="X9" s="82"/>
      <c r="Y9" s="82"/>
      <c r="Z9" s="82"/>
      <c r="AA9" s="82"/>
      <c r="AB9" s="82"/>
      <c r="AC9" s="82"/>
      <c r="AD9" s="82"/>
      <c r="AE9" s="82"/>
      <c r="AF9" s="82"/>
      <c r="AG9" s="82"/>
      <c r="AI9" s="82"/>
      <c r="AJ9" s="82"/>
      <c r="AK9" s="82"/>
      <c r="AL9" s="82"/>
      <c r="AM9" s="82"/>
      <c r="AN9" s="82"/>
      <c r="AO9" s="82"/>
      <c r="AP9" s="82"/>
      <c r="AQ9" s="82"/>
      <c r="AR9" s="82"/>
      <c r="AT9" s="82"/>
      <c r="AU9" s="82"/>
      <c r="AV9" s="82"/>
      <c r="AW9" s="82"/>
      <c r="AX9" s="82"/>
      <c r="AY9" s="82"/>
      <c r="AZ9" s="82"/>
      <c r="BA9" s="82"/>
      <c r="BB9" s="82"/>
      <c r="BC9" s="82"/>
      <c r="BE9" s="82"/>
      <c r="BF9" s="82"/>
      <c r="BG9" s="82"/>
      <c r="BH9" s="82"/>
      <c r="BI9" s="82"/>
      <c r="BJ9" s="82"/>
      <c r="BK9" s="82"/>
      <c r="BL9" s="82"/>
      <c r="BM9" s="82"/>
      <c r="BN9" s="82"/>
      <c r="BP9" s="82"/>
      <c r="BQ9" s="82"/>
      <c r="BR9" s="82"/>
      <c r="BS9" s="82"/>
      <c r="BT9" s="82"/>
      <c r="BU9" s="82"/>
      <c r="BV9" s="82"/>
      <c r="BW9" s="82"/>
      <c r="BX9" s="82"/>
      <c r="BY9" s="82"/>
      <c r="CA9" s="82"/>
      <c r="CB9" s="82"/>
      <c r="CC9" s="82"/>
      <c r="CD9" s="82"/>
      <c r="CE9" s="82"/>
      <c r="CF9" s="82"/>
      <c r="CG9" s="82"/>
      <c r="CH9" s="82"/>
      <c r="CI9" s="82"/>
      <c r="CJ9" s="82"/>
      <c r="CL9" s="82"/>
      <c r="CM9" s="82"/>
      <c r="CN9" s="82"/>
      <c r="CO9" s="82"/>
      <c r="CP9" s="82"/>
      <c r="CQ9" s="82"/>
      <c r="CR9" s="82"/>
      <c r="CS9" s="82"/>
      <c r="CT9" s="82"/>
      <c r="CU9" s="82"/>
      <c r="CW9" s="82"/>
      <c r="CX9" s="82"/>
      <c r="CY9" s="82"/>
      <c r="CZ9" s="82"/>
      <c r="DA9" s="82"/>
      <c r="DB9" s="82"/>
      <c r="DC9" s="82"/>
      <c r="DD9" s="82"/>
      <c r="DE9" s="82"/>
      <c r="DF9" s="82"/>
      <c r="DH9" s="82"/>
      <c r="DI9" s="82"/>
      <c r="DJ9" s="82"/>
      <c r="DK9" s="82"/>
      <c r="DL9" s="82"/>
      <c r="DM9" s="82"/>
      <c r="DN9" s="82"/>
      <c r="DO9" s="82"/>
      <c r="DP9" s="82"/>
      <c r="DQ9" s="82"/>
      <c r="DS9" s="82"/>
      <c r="DT9" s="82"/>
      <c r="DU9" s="82"/>
      <c r="DV9" s="82"/>
      <c r="DW9" s="82"/>
      <c r="DX9" s="82"/>
      <c r="DY9" s="82"/>
      <c r="DZ9" s="82"/>
      <c r="EA9" s="82"/>
      <c r="EB9" s="82"/>
      <c r="ED9" s="82"/>
      <c r="EE9" s="82"/>
      <c r="EF9" s="82"/>
      <c r="EG9" s="82"/>
      <c r="EH9" s="82"/>
      <c r="EI9" s="82"/>
      <c r="EJ9" s="82"/>
      <c r="EK9" s="82"/>
      <c r="EL9" s="82"/>
      <c r="EM9" s="82"/>
    </row>
    <row r="10" spans="1:144">
      <c r="A10" s="61" t="s">
        <v>52</v>
      </c>
      <c r="B10" s="67">
        <f>DATEVALUE($B7+12-B11&amp;"/1/"&amp;B12)</f>
        <v>46388</v>
      </c>
      <c r="C10" s="67">
        <f>DATEVALUE($B7+12-C11&amp;"/1/"&amp;C12)</f>
        <v>46753</v>
      </c>
      <c r="D10" s="67">
        <f>DATEVALUE($B7+12-D11&amp;"/1/"&amp;D12)</f>
        <v>47119</v>
      </c>
      <c r="E10" s="67">
        <f>DATEVALUE($B7+12-E11&amp;"/1/"&amp;E12)</f>
        <v>47484</v>
      </c>
      <c r="F10" s="69">
        <f>DATEVALUE($B7+12-F11&amp;"/1/"&amp;F12)</f>
        <v>47849</v>
      </c>
    </row>
    <row r="11" spans="1:144">
      <c r="B11">
        <v>4</v>
      </c>
      <c r="C11">
        <v>3</v>
      </c>
      <c r="D11">
        <v>2</v>
      </c>
      <c r="E11">
        <v>1</v>
      </c>
      <c r="F11">
        <v>0</v>
      </c>
      <c r="G11" t="s">
        <v>108</v>
      </c>
    </row>
    <row r="12" spans="1:144">
      <c r="B12">
        <v>1</v>
      </c>
      <c r="C12">
        <v>1</v>
      </c>
      <c r="D12">
        <v>1</v>
      </c>
      <c r="E12">
        <v>1</v>
      </c>
      <c r="F12">
        <v>1</v>
      </c>
      <c r="G12" t="s">
        <v>109</v>
      </c>
    </row>
    <row r="13" spans="1:144">
      <c r="B13" t="s">
        <v>110</v>
      </c>
      <c r="C13" t="s">
        <v>110</v>
      </c>
      <c r="D13" t="s">
        <v>110</v>
      </c>
      <c r="E13" t="s">
        <v>110</v>
      </c>
      <c r="F13" t="s">
        <v>111</v>
      </c>
      <c r="G13" t="s">
        <v>112</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2"/>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2021-01-28T09:06:53Z</vt:filetime>
  </property>
</Properties>
</file>