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1年度(R2年度照会)\回答\"/>
    </mc:Choice>
  </mc:AlternateContent>
  <workbookProtection workbookAlgorithmName="SHA-512" workbookHashValue="/9iRk3IOQrvRqRoM+Cs1KrD6dfgCvrXGP+zhQna+npn0kS5TAYNHLLMaNu85U2Jp6vpPeAS+F1NRCFnEtvDagw==" workbookSaltValue="LJT2e20iX2U//tttzZcGT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<sst xmlns="http://schemas.openxmlformats.org/spreadsheetml/2006/main" count="247" uniqueCount="119">
  <si>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</si>
  <si>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</si>
  <si>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</si>
  <si>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</si>
  <si>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</si>
  <si>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</si>
  <si>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</si>
  <si>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</si>
  <si>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</si>
  <si>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</si>
  <si>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</si>
  <si>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</si>
  <si>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</si>
  <si>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</si>
  <si>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</si>
  <si>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</si>
  <si>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</si>
  <si>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</si>
  <si>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</si>
  <si>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</si>
  <si>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</si>
  <si>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</si>
  <si>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</si>
  <si>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</si>
  <si>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</si>
  <si>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</si>
  <si>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</si>
  <si>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</si>
  <si>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</si>
  <si>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</si>
  <si>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</si>
  <si>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</si>
  <si>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</si>
  <si>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</si>
  <si>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</si>
  <si>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</si>
  <si>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</si>
  <si>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</si>
  <si>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</si>
  <si>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</si>
  <si>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</si>
  <si>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</si>
  <si>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</si>
  <si>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</si>
  <si>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</si>
  <si>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</si>
  <si>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</si>
  <si>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</si>
  <si>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</si>
  <si>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</si>
  <si>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</si>
  <si>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</si>
  <si>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</si>
  <si>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</si>
  <si>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</si>
  <si>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</si>
  <si>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</si>
  <si>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</si>
  <si>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</si>
  <si>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</si>
  <si>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</si>
  <si>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</si>
  <si>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</si>
  <si>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</si>
  <si>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</si>
  <si>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</si>
  <si>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</si>
  <si>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</si>
  <si>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</si>
  <si>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</si>
  <si>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</si>
  <si>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</si>
  <si>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</si>
  <si>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</si>
  <si>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</si>
  <si>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</si>
  <si>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</si>
  <si>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</si>
  <si>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</si>
  <si>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</si>
  <si>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</si>
  <si>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</si>
  <si>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</si>
  <si>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</si>
  <si>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</si>
  <si>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</si>
  <si>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</si>
  <si>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</si>
  <si>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</si>
  <si>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</si>
  <si>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</si>
  <si>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</si>
  <si>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</si>
  <si>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</si>
  <si>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</si>
  <si>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</si>
  <si>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</si>
  <si>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</si>
  <si>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</si>
  <si>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</si>
  <si>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</si>
  <si>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</si>
  <si>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</si>
  <si>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</si>
  <si>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</si>
  <si>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</si>
  <si>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</si>
  <si>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</si>
  <si>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</si>
  <si>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</si>
  <si>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</si>
  <si>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</si>
  <si>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</si>
  <si>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</si>
  <si>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</si>
  <si>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</si>
  <si>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本事業は平成16年度開始であり、浄化槽施設の老朽化までは猶予があることから、当面は通常の保守点検管理業務のなかで修繕等に努めていく。</t>
    <phoneticPr fontId="4"/>
  </si>
  <si>
    <t>　浄化槽整備という性質上、設置即接続となる場合が大多数であり、接続率上の問題はないが、行政面積の広い当町では、点在する浄化槽の維持管理が割高となることから汚水処理原価が高くなるため、引き続き経費削減に向け、鋭意努めていく。
　今後も浄化槽整備事業は継続する見込みであるため、中・長期的な視点からみても収支バランス上、一般会計からの繰入金を行っていく。
　また、健全な経営状態を目指し財務管理の明確化を図るため、令和2年度から地方公営企業法を適用する。</t>
    <phoneticPr fontId="4"/>
  </si>
  <si>
    <t>　特定地域生活排水処理事業については、平成16年度より事業を実施し、令和元年度末現在342基を整備した。平成11年度に整備した個別排水処理事業2基と合わせ、同一会計で処理を行っている。
　各指標の特徴としては、汚水処理費が高額であり現在の使用料では賄いきれないため、汚水処理原価が平均値よりも高い値となり、経費回収率が低くなる状態となっている。これは、事業対象の処理区域が下水道事業と農業集落排水処理事業以外の区域を対象としているため、本町の行政面積が広いことから、各所に点在する浄化槽の効率的な維持管理が困難となり経費が割高となった結果、汚水処理原価が増加傾向となることが主な要因である。
　さらに令和元年度決算では、令和2年度より地方公営企業法適用へと移行することから、年度末時点で出納閉鎖期間を設けずに打ち切り決算を行っているため、例年よりも下水道使用料の収入額が1月分（約168万円:使用料全体の約11％）少なくなっている。
　以上のことから、総収益が大幅な減となったため、総収益が反映される値である「収益的収支比率、企業債残高対事業規模比率、経費回収率」において、悪化する結果となった。
　資本費では、平成28年度末で下水道等事業、農業集落排水処理事業における処理面積拡張事業が概成となるため、汚水処理施設の新規設置は浄化槽事業のみとなることから、引き続き浄化槽設置事業は継続となる見込みである。</t>
    <rPh sb="34" eb="36">
      <t>レイワ</t>
    </rPh>
    <rPh sb="36" eb="37">
      <t>モト</t>
    </rPh>
    <rPh sb="37" eb="40">
      <t>ネンドマツ</t>
    </rPh>
    <rPh sb="78" eb="80">
      <t>ドウイツ</t>
    </rPh>
    <rPh sb="544" eb="546">
      <t>ガイセイ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</si>
</sst>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B7-4CA1-B722-BD83B65A42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FB7-4CA1-B722-BD83B65A42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39.1</c:v>
                </c:pt>
                <c:pt idx="1">
                  <c:v>41.49</c:v>
                </c:pt>
                <c:pt idx="2">
                  <c:v>41.79</c:v>
                </c:pt>
                <c:pt idx="3">
                  <c:v>43.88</c:v>
                </c:pt>
                <c:pt idx="4">
                  <c:v>44.78</c:v>
                </c:pt>
              </c:numCache>
            </c:numRef>
          </c:val>
          <c:extLst>
            <c:ext xmlns:c16="http://schemas.microsoft.com/office/drawing/2014/chart" uri="{C3380CC4-5D6E-409C-BE32-E72D297353CC}">
              <c16:uniqueId val="{00000000-51CB-4F99-B096-800E1E299B4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59.64</c:v>
                </c:pt>
              </c:numCache>
            </c:numRef>
          </c:val>
          <c:smooth val="0"/>
          <c:extLst>
            <c:ext xmlns:c16="http://schemas.microsoft.com/office/drawing/2014/chart" uri="{C3380CC4-5D6E-409C-BE32-E72D297353CC}">
              <c16:uniqueId val="{00000001-51CB-4F99-B096-800E1E299B4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12A-44C3-9E1A-707EC32EDF5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extLst>
            <c:ext xmlns:c16="http://schemas.microsoft.com/office/drawing/2014/chart" uri="{C3380CC4-5D6E-409C-BE32-E72D297353CC}">
              <c16:uniqueId val="{00000001-B12A-44C3-9E1A-707EC32EDF5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91.08</c:v>
                </c:pt>
                <c:pt idx="1">
                  <c:v>90.98</c:v>
                </c:pt>
                <c:pt idx="2">
                  <c:v>88.34</c:v>
                </c:pt>
                <c:pt idx="3">
                  <c:v>89.45</c:v>
                </c:pt>
                <c:pt idx="4">
                  <c:v>81.44</c:v>
                </c:pt>
              </c:numCache>
            </c:numRef>
          </c:val>
          <c:extLst>
            <c:ext xmlns:c16="http://schemas.microsoft.com/office/drawing/2014/chart" uri="{C3380CC4-5D6E-409C-BE32-E72D297353CC}">
              <c16:uniqueId val="{00000000-A46F-499C-AAE2-4986A1F29D8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6F-499C-AAE2-4986A1F29D8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5D-40E1-90FC-3BAD4E96F21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5D-40E1-90FC-3BAD4E96F21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E0-476C-B608-AB2DBB33364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E0-476C-B608-AB2DBB33364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2B-44E5-8E1B-9E971DA954E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2B-44E5-8E1B-9E971DA954E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A2-4F05-8BFA-00D085C11B8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A2-4F05-8BFA-00D085C11B8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556.30999999999995</c:v>
                </c:pt>
                <c:pt idx="1">
                  <c:v>514.36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5BB-4329-82F3-F5B6C4C5725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270.57</c:v>
                </c:pt>
              </c:numCache>
            </c:numRef>
          </c:val>
          <c:smooth val="0"/>
          <c:extLst>
            <c:ext xmlns:c16="http://schemas.microsoft.com/office/drawing/2014/chart" uri="{C3380CC4-5D6E-409C-BE32-E72D297353CC}">
              <c16:uniqueId val="{00000001-F5BB-4329-82F3-F5B6C4C5725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42.8</c:v>
                </c:pt>
                <c:pt idx="1">
                  <c:v>45.49</c:v>
                </c:pt>
                <c:pt idx="2">
                  <c:v>44.23</c:v>
                </c:pt>
                <c:pt idx="3">
                  <c:v>43.67</c:v>
                </c:pt>
                <c:pt idx="4">
                  <c:v>35.299999999999997</c:v>
                </c:pt>
              </c:numCache>
            </c:numRef>
          </c:val>
          <c:extLst>
            <c:ext xmlns:c16="http://schemas.microsoft.com/office/drawing/2014/chart" uri="{C3380CC4-5D6E-409C-BE32-E72D297353CC}">
              <c16:uniqueId val="{00000000-B0B6-424D-AA0A-7498B84E74D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62.5</c:v>
                </c:pt>
              </c:numCache>
            </c:numRef>
          </c:val>
          <c:smooth val="0"/>
          <c:extLst>
            <c:ext xmlns:c16="http://schemas.microsoft.com/office/drawing/2014/chart" uri="{C3380CC4-5D6E-409C-BE32-E72D297353CC}">
              <c16:uniqueId val="{00000001-B0B6-424D-AA0A-7498B84E74D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593</c:v>
                </c:pt>
                <c:pt idx="1">
                  <c:v>561.70000000000005</c:v>
                </c:pt>
                <c:pt idx="2">
                  <c:v>581.89</c:v>
                </c:pt>
                <c:pt idx="3">
                  <c:v>596.9</c:v>
                </c:pt>
                <c:pt idx="4">
                  <c:v>678.36</c:v>
                </c:pt>
              </c:numCache>
            </c:numRef>
          </c:val>
          <c:extLst>
            <c:ext xmlns:c16="http://schemas.microsoft.com/office/drawing/2014/chart" uri="{C3380CC4-5D6E-409C-BE32-E72D297353CC}">
              <c16:uniqueId val="{00000000-845B-4DE7-A0B6-1D8504EBA7E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269.33</c:v>
                </c:pt>
              </c:numCache>
            </c:numRef>
          </c:val>
          <c:smooth val="0"/>
          <c:extLst>
            <c:ext xmlns:c16="http://schemas.microsoft.com/office/drawing/2014/chart" uri="{C3380CC4-5D6E-409C-BE32-E72D297353CC}">
              <c16:uniqueId val="{00000001-845B-4DE7-A0B6-1D8504EBA7E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43" zoomScaleNormal="100" workbookViewId="0">
      <selection activeCell="CA27" sqref="CA2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西会津町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6155</v>
      </c>
      <c r="AM8" s="51"/>
      <c r="AN8" s="51"/>
      <c r="AO8" s="51"/>
      <c r="AP8" s="51"/>
      <c r="AQ8" s="51"/>
      <c r="AR8" s="51"/>
      <c r="AS8" s="51"/>
      <c r="AT8" s="46">
        <f>データ!T6</f>
        <v>298.18</v>
      </c>
      <c r="AU8" s="46"/>
      <c r="AV8" s="46"/>
      <c r="AW8" s="46"/>
      <c r="AX8" s="46"/>
      <c r="AY8" s="46"/>
      <c r="AZ8" s="46"/>
      <c r="BA8" s="46"/>
      <c r="BB8" s="46">
        <f>データ!U6</f>
        <v>20.64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13.28</v>
      </c>
      <c r="Q10" s="46"/>
      <c r="R10" s="46"/>
      <c r="S10" s="46"/>
      <c r="T10" s="46"/>
      <c r="U10" s="46"/>
      <c r="V10" s="46"/>
      <c r="W10" s="46">
        <f>データ!Q6</f>
        <v>100</v>
      </c>
      <c r="X10" s="46"/>
      <c r="Y10" s="46"/>
      <c r="Z10" s="46"/>
      <c r="AA10" s="46"/>
      <c r="AB10" s="46"/>
      <c r="AC10" s="46"/>
      <c r="AD10" s="51">
        <f>データ!R6</f>
        <v>4730</v>
      </c>
      <c r="AE10" s="51"/>
      <c r="AF10" s="51"/>
      <c r="AG10" s="51"/>
      <c r="AH10" s="51"/>
      <c r="AI10" s="51"/>
      <c r="AJ10" s="51"/>
      <c r="AK10" s="2"/>
      <c r="AL10" s="51">
        <f>データ!V6</f>
        <v>809</v>
      </c>
      <c r="AM10" s="51"/>
      <c r="AN10" s="51"/>
      <c r="AO10" s="51"/>
      <c r="AP10" s="51"/>
      <c r="AQ10" s="51"/>
      <c r="AR10" s="51"/>
      <c r="AS10" s="51"/>
      <c r="AT10" s="46">
        <f>データ!W6</f>
        <v>0.13</v>
      </c>
      <c r="AU10" s="46"/>
      <c r="AV10" s="46"/>
      <c r="AW10" s="46"/>
      <c r="AX10" s="46"/>
      <c r="AY10" s="46"/>
      <c r="AZ10" s="46"/>
      <c r="BA10" s="46"/>
      <c r="BB10" s="46">
        <f>データ!X6</f>
        <v>6223.08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43</v>
      </c>
      <c r="N86" s="26" t="s">
        <v>44</v>
      </c>
      <c r="O86" s="26" t="str">
        <f>データ!EO6</f>
        <v>【-】</v>
      </c>
    </row>
  </sheetData>
  <sheetProtection algorithmName="SHA-512" hashValue="BZJCe78bSBP7PnndiXG1+tv0YoyjCbfcoxmQnWcj9fCi3xSuoIhSgTWwlCLItv6Ys92cxIjRvuIqqtnFM0tVPg==" saltValue="Br0Y1P8pUFKKuYliIDfzx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74055</v>
      </c>
      <c r="D6" s="33">
        <f t="shared" si="3"/>
        <v>47</v>
      </c>
      <c r="E6" s="33">
        <f t="shared" si="3"/>
        <v>18</v>
      </c>
      <c r="F6" s="33">
        <f t="shared" si="3"/>
        <v>0</v>
      </c>
      <c r="G6" s="33">
        <f t="shared" si="3"/>
        <v>0</v>
      </c>
      <c r="H6" s="33" t="str">
        <f t="shared" si="3"/>
        <v>福島県　西会津町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13.28</v>
      </c>
      <c r="Q6" s="34">
        <f t="shared" si="3"/>
        <v>100</v>
      </c>
      <c r="R6" s="34">
        <f t="shared" si="3"/>
        <v>4730</v>
      </c>
      <c r="S6" s="34">
        <f t="shared" si="3"/>
        <v>6155</v>
      </c>
      <c r="T6" s="34">
        <f t="shared" si="3"/>
        <v>298.18</v>
      </c>
      <c r="U6" s="34">
        <f t="shared" si="3"/>
        <v>20.64</v>
      </c>
      <c r="V6" s="34">
        <f t="shared" si="3"/>
        <v>809</v>
      </c>
      <c r="W6" s="34">
        <f t="shared" si="3"/>
        <v>0.13</v>
      </c>
      <c r="X6" s="34">
        <f t="shared" si="3"/>
        <v>6223.08</v>
      </c>
      <c r="Y6" s="35">
        <f>IF(Y7="",NA(),Y7)</f>
        <v>91.08</v>
      </c>
      <c r="Z6" s="35">
        <f t="shared" ref="Z6:AH6" si="4">IF(Z7="",NA(),Z7)</f>
        <v>90.98</v>
      </c>
      <c r="AA6" s="35">
        <f t="shared" si="4"/>
        <v>88.34</v>
      </c>
      <c r="AB6" s="35">
        <f t="shared" si="4"/>
        <v>89.45</v>
      </c>
      <c r="AC6" s="35">
        <f t="shared" si="4"/>
        <v>81.44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556.30999999999995</v>
      </c>
      <c r="BG6" s="35">
        <f t="shared" ref="BG6:BO6" si="7">IF(BG7="",NA(),BG7)</f>
        <v>514.36</v>
      </c>
      <c r="BH6" s="34">
        <f t="shared" si="7"/>
        <v>0</v>
      </c>
      <c r="BI6" s="34">
        <f t="shared" si="7"/>
        <v>0</v>
      </c>
      <c r="BJ6" s="34">
        <f t="shared" si="7"/>
        <v>0</v>
      </c>
      <c r="BK6" s="35">
        <f t="shared" si="7"/>
        <v>392.19</v>
      </c>
      <c r="BL6" s="35">
        <f t="shared" si="7"/>
        <v>413.5</v>
      </c>
      <c r="BM6" s="35">
        <f t="shared" si="7"/>
        <v>407.42</v>
      </c>
      <c r="BN6" s="35">
        <f t="shared" si="7"/>
        <v>386.46</v>
      </c>
      <c r="BO6" s="35">
        <f t="shared" si="7"/>
        <v>270.57</v>
      </c>
      <c r="BP6" s="34" t="str">
        <f>IF(BP7="","",IF(BP7="-","【-】","【"&amp;SUBSTITUTE(TEXT(BP7,"#,##0.00"),"-","△")&amp;"】"))</f>
        <v>【307.23】</v>
      </c>
      <c r="BQ6" s="35">
        <f>IF(BQ7="",NA(),BQ7)</f>
        <v>42.8</v>
      </c>
      <c r="BR6" s="35">
        <f t="shared" ref="BR6:BZ6" si="8">IF(BR7="",NA(),BR7)</f>
        <v>45.49</v>
      </c>
      <c r="BS6" s="35">
        <f t="shared" si="8"/>
        <v>44.23</v>
      </c>
      <c r="BT6" s="35">
        <f t="shared" si="8"/>
        <v>43.67</v>
      </c>
      <c r="BU6" s="35">
        <f t="shared" si="8"/>
        <v>35.299999999999997</v>
      </c>
      <c r="BV6" s="35">
        <f t="shared" si="8"/>
        <v>57.03</v>
      </c>
      <c r="BW6" s="35">
        <f t="shared" si="8"/>
        <v>55.84</v>
      </c>
      <c r="BX6" s="35">
        <f t="shared" si="8"/>
        <v>57.08</v>
      </c>
      <c r="BY6" s="35">
        <f t="shared" si="8"/>
        <v>55.85</v>
      </c>
      <c r="BZ6" s="35">
        <f t="shared" si="8"/>
        <v>62.5</v>
      </c>
      <c r="CA6" s="34" t="str">
        <f>IF(CA7="","",IF(CA7="-","【-】","【"&amp;SUBSTITUTE(TEXT(CA7,"#,##0.00"),"-","△")&amp;"】"))</f>
        <v>【59.98】</v>
      </c>
      <c r="CB6" s="35">
        <f>IF(CB7="",NA(),CB7)</f>
        <v>593</v>
      </c>
      <c r="CC6" s="35">
        <f t="shared" ref="CC6:CK6" si="9">IF(CC7="",NA(),CC7)</f>
        <v>561.70000000000005</v>
      </c>
      <c r="CD6" s="35">
        <f t="shared" si="9"/>
        <v>581.89</v>
      </c>
      <c r="CE6" s="35">
        <f t="shared" si="9"/>
        <v>596.9</v>
      </c>
      <c r="CF6" s="35">
        <f t="shared" si="9"/>
        <v>678.36</v>
      </c>
      <c r="CG6" s="35">
        <f t="shared" si="9"/>
        <v>283.73</v>
      </c>
      <c r="CH6" s="35">
        <f t="shared" si="9"/>
        <v>287.57</v>
      </c>
      <c r="CI6" s="35">
        <f t="shared" si="9"/>
        <v>286.86</v>
      </c>
      <c r="CJ6" s="35">
        <f t="shared" si="9"/>
        <v>287.91000000000003</v>
      </c>
      <c r="CK6" s="35">
        <f t="shared" si="9"/>
        <v>269.33</v>
      </c>
      <c r="CL6" s="34" t="str">
        <f>IF(CL7="","",IF(CL7="-","【-】","【"&amp;SUBSTITUTE(TEXT(CL7,"#,##0.00"),"-","△")&amp;"】"))</f>
        <v>【272.98】</v>
      </c>
      <c r="CM6" s="35">
        <f>IF(CM7="",NA(),CM7)</f>
        <v>39.1</v>
      </c>
      <c r="CN6" s="35">
        <f t="shared" ref="CN6:CV6" si="10">IF(CN7="",NA(),CN7)</f>
        <v>41.49</v>
      </c>
      <c r="CO6" s="35">
        <f t="shared" si="10"/>
        <v>41.79</v>
      </c>
      <c r="CP6" s="35">
        <f t="shared" si="10"/>
        <v>43.88</v>
      </c>
      <c r="CQ6" s="35">
        <f t="shared" si="10"/>
        <v>44.78</v>
      </c>
      <c r="CR6" s="35">
        <f t="shared" si="10"/>
        <v>58.25</v>
      </c>
      <c r="CS6" s="35">
        <f t="shared" si="10"/>
        <v>61.55</v>
      </c>
      <c r="CT6" s="35">
        <f t="shared" si="10"/>
        <v>57.22</v>
      </c>
      <c r="CU6" s="35">
        <f t="shared" si="10"/>
        <v>54.93</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74055</v>
      </c>
      <c r="D7" s="37">
        <v>47</v>
      </c>
      <c r="E7" s="37">
        <v>18</v>
      </c>
      <c r="F7" s="37">
        <v>0</v>
      </c>
      <c r="G7" s="37">
        <v>0</v>
      </c>
      <c r="H7" s="37" t="s">
        <v>97</v>
      </c>
      <c r="I7" s="37" t="s">
        <v>98</v>
      </c>
      <c r="J7" s="37" t="s">
        <v>99</v>
      </c>
      <c r="K7" s="37" t="s">
        <v>100</v>
      </c>
      <c r="L7" s="37" t="s">
        <v>101</v>
      </c>
      <c r="M7" s="37" t="s">
        <v>102</v>
      </c>
      <c r="N7" s="38" t="s">
        <v>103</v>
      </c>
      <c r="O7" s="38" t="s">
        <v>104</v>
      </c>
      <c r="P7" s="38">
        <v>13.28</v>
      </c>
      <c r="Q7" s="38">
        <v>100</v>
      </c>
      <c r="R7" s="38">
        <v>4730</v>
      </c>
      <c r="S7" s="38">
        <v>6155</v>
      </c>
      <c r="T7" s="38">
        <v>298.18</v>
      </c>
      <c r="U7" s="38">
        <v>20.64</v>
      </c>
      <c r="V7" s="38">
        <v>809</v>
      </c>
      <c r="W7" s="38">
        <v>0.13</v>
      </c>
      <c r="X7" s="38">
        <v>6223.08</v>
      </c>
      <c r="Y7" s="38">
        <v>91.08</v>
      </c>
      <c r="Z7" s="38">
        <v>90.98</v>
      </c>
      <c r="AA7" s="38">
        <v>88.34</v>
      </c>
      <c r="AB7" s="38">
        <v>89.45</v>
      </c>
      <c r="AC7" s="38">
        <v>81.44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556.30999999999995</v>
      </c>
      <c r="BG7" s="38">
        <v>514.36</v>
      </c>
      <c r="BH7" s="38">
        <v>0</v>
      </c>
      <c r="BI7" s="38">
        <v>0</v>
      </c>
      <c r="BJ7" s="38">
        <v>0</v>
      </c>
      <c r="BK7" s="38">
        <v>392.19</v>
      </c>
      <c r="BL7" s="38">
        <v>413.5</v>
      </c>
      <c r="BM7" s="38">
        <v>407.42</v>
      </c>
      <c r="BN7" s="38">
        <v>386.46</v>
      </c>
      <c r="BO7" s="38">
        <v>270.57</v>
      </c>
      <c r="BP7" s="38">
        <v>307.23</v>
      </c>
      <c r="BQ7" s="38">
        <v>42.8</v>
      </c>
      <c r="BR7" s="38">
        <v>45.49</v>
      </c>
      <c r="BS7" s="38">
        <v>44.23</v>
      </c>
      <c r="BT7" s="38">
        <v>43.67</v>
      </c>
      <c r="BU7" s="38">
        <v>35.299999999999997</v>
      </c>
      <c r="BV7" s="38">
        <v>57.03</v>
      </c>
      <c r="BW7" s="38">
        <v>55.84</v>
      </c>
      <c r="BX7" s="38">
        <v>57.08</v>
      </c>
      <c r="BY7" s="38">
        <v>55.85</v>
      </c>
      <c r="BZ7" s="38">
        <v>62.5</v>
      </c>
      <c r="CA7" s="38">
        <v>59.98</v>
      </c>
      <c r="CB7" s="38">
        <v>593</v>
      </c>
      <c r="CC7" s="38">
        <v>561.70000000000005</v>
      </c>
      <c r="CD7" s="38">
        <v>581.89</v>
      </c>
      <c r="CE7" s="38">
        <v>596.9</v>
      </c>
      <c r="CF7" s="38">
        <v>678.36</v>
      </c>
      <c r="CG7" s="38">
        <v>283.73</v>
      </c>
      <c r="CH7" s="38">
        <v>287.57</v>
      </c>
      <c r="CI7" s="38">
        <v>286.86</v>
      </c>
      <c r="CJ7" s="38">
        <v>287.91000000000003</v>
      </c>
      <c r="CK7" s="38">
        <v>269.33</v>
      </c>
      <c r="CL7" s="38">
        <v>272.98</v>
      </c>
      <c r="CM7" s="38">
        <v>39.1</v>
      </c>
      <c r="CN7" s="38">
        <v>41.49</v>
      </c>
      <c r="CO7" s="38">
        <v>41.79</v>
      </c>
      <c r="CP7" s="38">
        <v>43.88</v>
      </c>
      <c r="CQ7" s="38">
        <v>44.78</v>
      </c>
      <c r="CR7" s="38">
        <v>58.25</v>
      </c>
      <c r="CS7" s="38">
        <v>61.55</v>
      </c>
      <c r="CT7" s="38">
        <v>57.22</v>
      </c>
      <c r="CU7" s="38">
        <v>54.93</v>
      </c>
      <c r="CV7" s="38">
        <v>59.64</v>
      </c>
      <c r="CW7" s="38">
        <v>58.71</v>
      </c>
      <c r="CX7" s="38">
        <v>100</v>
      </c>
      <c r="CY7" s="38">
        <v>100</v>
      </c>
      <c r="CZ7" s="38">
        <v>100</v>
      </c>
      <c r="DA7" s="38">
        <v>100</v>
      </c>
      <c r="DB7" s="38">
        <v>100</v>
      </c>
      <c r="DC7" s="38">
        <v>68.150000000000006</v>
      </c>
      <c r="DD7" s="38">
        <v>67.489999999999995</v>
      </c>
      <c r="DE7" s="38">
        <v>67.290000000000006</v>
      </c>
      <c r="DF7" s="38">
        <v>65.569999999999993</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2020-12-04T03:15:59Z</dcterms:created>
  <dcterms:modified xsi:type="dcterms:W3CDTF">2021-01-13T07:00:16Z</dcterms:modified>
  <cp:category/>
</cp:coreProperties>
</file>