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H31年度(R2年度照会)\回答\"/>
    </mc:Choice>
  </mc:AlternateContent>
  <workbookProtection workbookAlgorithmName="SHA-512" workbookHashValue="aEx1t2L3Hf+FPTKnz8L7asUbsqQTrXaytdF6mx3rZ47ex38uva0c5Sl509viJOWqbxYJGqgpMrBBnPyYIdfgJQ==" workbookSaltValue="hxIJWbGz3kHRCAKGe5RLh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<sst xmlns="http://schemas.openxmlformats.org/spreadsheetml/2006/main" count="228" uniqueCount="112">
  <si>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</si>
  <si>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</si>
  <si>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</si>
  <si>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</si>
  <si>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</si>
  <si>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</si>
  <si>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</si>
  <si>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</si>
  <si>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</si>
  <si>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</si>
  <si>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</si>
  <si>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</si>
  <si>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</si>
  <si>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</si>
  <si>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</si>
  <si>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</si>
  <si>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</si>
  <si>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</si>
  <si>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</si>
  <si>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</si>
  <si>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</si>
  <si>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</si>
  <si>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</si>
  <si>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</si>
  <si>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</si>
  <si>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</si>
  <si>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</si>
  <si>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</si>
  <si>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</si>
  <si>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</si>
  <si>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</si>
  <si>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</si>
  <si>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</si>
  <si>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</si>
  <si>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</si>
  <si>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</si>
  <si>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</si>
  <si>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</si>
  <si>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</si>
  <si>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</si>
  <si>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</si>
  <si>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</si>
  <si>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</si>
  <si>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</si>
  <si>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</si>
  <si>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</si>
  <si>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</si>
  <si>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</si>
  <si>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</si>
  <si>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</si>
  <si>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</si>
  <si>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</si>
  <si>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</si>
  <si>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</si>
  <si>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</si>
  <si>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</si>
  <si>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</si>
  <si>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</si>
  <si>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</si>
  <si>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</si>
  <si>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</si>
  <si>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</si>
  <si>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</si>
  <si>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</si>
  <si>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</si>
  <si>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</si>
  <si>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</si>
  <si>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</si>
  <si>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</si>
  <si>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</si>
  <si>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</si>
  <si>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</si>
  <si>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</si>
  <si>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</si>
  <si>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</si>
  <si>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</si>
  <si>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</si>
  <si>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</si>
  <si>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</si>
  <si>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</si>
  <si>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</si>
  <si>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</si>
  <si>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</si>
  <si>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</si>
  <si>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</si>
  <si>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</si>
  <si>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</si>
  <si>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</si>
  <si>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</si>
  <si>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</si>
  <si>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</si>
  <si>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</si>
  <si>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</si>
  <si>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</si>
  <si>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</si>
  <si>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</si>
  <si>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</si>
  <si>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</si>
  <si>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</si>
  <si>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</si>
  <si>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</si>
  <si>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</si>
  <si>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</si>
  <si>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</si>
  <si>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</si>
  <si>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</si>
  <si>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</si>
  <si>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</si>
  <si>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</si>
  <si>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事業における令和元年度の経常収支比率は100％を超え、類似団体平均値よりも低いものの例年並みの数値となっている。料金回収率では施設及び給水管の老朽化に伴い浄水場施設及び給水設備の大規模修繕等を行ったため、昨年度と同様に給水原価が高くなったことにより例年よりも低い値となっている。
　収益的収支では営業費用のうち約78.7％を使用料のみで賄えており、ある程度は健全な状態といえるが、企業債残高対給水収益比率をみると依然として類似団体平均値よりも高い水準にあり、地方債の元利償還が会計を圧迫していることがわかる。これは平成7,8年度に小島浄水場建設事業で16億9000万円の地方債を発行したことによるものであり、更にはその当時の地方債借入利率が高かったことから利子支払額が高くなり、現在までの高い給水原価につながっている。地方債の償還は令和5年度がピークであり、令和8年度には小島浄水場建設に係る地方債の償還が終了するため、以後は各指標共に大きく改善する見込みである。
　今後は、人口減少に伴う使用料の減と施設老朽化対策経費及び維持管理費との収支ギャップの調整が大きな課題となるため、経営戦略をはじめとした各種計画に則り適正な施設の維持管理を図る必要がある。</t>
    <rPh sb="8" eb="10">
      <t>レイワ</t>
    </rPh>
    <rPh sb="10" eb="11">
      <t>モト</t>
    </rPh>
    <rPh sb="11" eb="13">
      <t>ネンド</t>
    </rPh>
    <rPh sb="65" eb="67">
      <t>シセツ</t>
    </rPh>
    <rPh sb="67" eb="68">
      <t>オヨ</t>
    </rPh>
    <rPh sb="69" eb="72">
      <t>キュウスイカン</t>
    </rPh>
    <rPh sb="73" eb="76">
      <t>ロウキュウカ</t>
    </rPh>
    <rPh sb="77" eb="78">
      <t>トモナ</t>
    </rPh>
    <rPh sb="82" eb="84">
      <t>シセツ</t>
    </rPh>
    <rPh sb="84" eb="85">
      <t>オヨ</t>
    </rPh>
    <rPh sb="86" eb="88">
      <t>キュウスイ</t>
    </rPh>
    <rPh sb="88" eb="90">
      <t>セツビ</t>
    </rPh>
    <rPh sb="91" eb="94">
      <t>ダイキボ</t>
    </rPh>
    <rPh sb="94" eb="96">
      <t>シュウゼン</t>
    </rPh>
    <rPh sb="96" eb="97">
      <t>ナド</t>
    </rPh>
    <rPh sb="108" eb="110">
      <t>ドウヨウ</t>
    </rPh>
    <rPh sb="116" eb="117">
      <t>タカ</t>
    </rPh>
    <rPh sb="126" eb="128">
      <t>レイネン</t>
    </rPh>
    <rPh sb="131" eb="132">
      <t>ヒク</t>
    </rPh>
    <rPh sb="133" eb="134">
      <t>アタイ</t>
    </rPh>
    <rPh sb="368" eb="370">
      <t>レイワ</t>
    </rPh>
    <rPh sb="381" eb="383">
      <t>レイワ</t>
    </rPh>
    <phoneticPr fontId="4"/>
  </si>
  <si>
    <t>　現在、多くの管路が法定耐用年数に近いことから、平成29年度から本格的に老朽管等更新事業に着手したが、地方債の元利償還金がピークを迎えるにあたり財政面で余裕がないため、町道改良事業と同時着手で施工するなど効率的に老朽管更新事業を進めつつ、老朽化対策のリスク評価、優先順位、投資可能額の算定などを行い、該当施設を選定し、計画的かつ集中的に事業に取り組むこととしている。
　今後は、管路更新率の通り毎年平均1.0％を目安に老朽管更新事業を継続的に実施していく予定である。</t>
    <rPh sb="51" eb="54">
      <t>チホウサイ</t>
    </rPh>
    <rPh sb="55" eb="57">
      <t>ガンリ</t>
    </rPh>
    <rPh sb="57" eb="59">
      <t>ショウカン</t>
    </rPh>
    <rPh sb="59" eb="60">
      <t>カネ</t>
    </rPh>
    <rPh sb="65" eb="66">
      <t>ムカ</t>
    </rPh>
    <rPh sb="185" eb="187">
      <t>コンゴ</t>
    </rPh>
    <rPh sb="189" eb="191">
      <t>カンロ</t>
    </rPh>
    <rPh sb="191" eb="193">
      <t>コウシン</t>
    </rPh>
    <rPh sb="193" eb="194">
      <t>リツ</t>
    </rPh>
    <rPh sb="195" eb="196">
      <t>トオ</t>
    </rPh>
    <rPh sb="197" eb="199">
      <t>マイトシ</t>
    </rPh>
    <rPh sb="199" eb="201">
      <t>ヘイキン</t>
    </rPh>
    <rPh sb="206" eb="208">
      <t>メヤス</t>
    </rPh>
    <rPh sb="209" eb="211">
      <t>ロウキュウ</t>
    </rPh>
    <rPh sb="211" eb="212">
      <t>カン</t>
    </rPh>
    <rPh sb="212" eb="214">
      <t>コウシン</t>
    </rPh>
    <rPh sb="214" eb="216">
      <t>ジギョウ</t>
    </rPh>
    <rPh sb="217" eb="220">
      <t>ケイゾクテキ</t>
    </rPh>
    <rPh sb="221" eb="223">
      <t>ジッシ</t>
    </rPh>
    <rPh sb="227" eb="229">
      <t>ヨテイ</t>
    </rPh>
    <phoneticPr fontId="4"/>
  </si>
  <si>
    <t>　経営的には、今後、人口減に伴う収入減や人件費の高騰、労務単価の上昇などにより収支ギャップが現状よりも大きくなる見込みであり、収支ギャップの改善のため、経営戦略による中長期的な事業運営を適宜見直していくことにより、将来予測を検討しながら、適切な事業規模と料金体系の見直しを検討する必要がある。
　今後は、健全な経営状態を目指し老朽化対策、ダウンサイジング、投資可能額と対策優先順位などを検討するため、上水道アセットマネジメント計画を策定し、計画的かつ効率的に事業を推進していく必要がある。</t>
    <rPh sb="27" eb="29">
      <t>ロウム</t>
    </rPh>
    <rPh sb="29" eb="31">
      <t>タンカ</t>
    </rPh>
    <rPh sb="32" eb="34">
      <t>ジョウショウ</t>
    </rPh>
    <rPh sb="46" eb="48">
      <t>ゲンジョウ</t>
    </rPh>
    <rPh sb="93" eb="95">
      <t>テキギ</t>
    </rPh>
    <rPh sb="95" eb="97">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</si>
</sst>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0.11</c:v>
                </c:pt>
                <c:pt idx="2">
                  <c:v>0.97</c:v>
                </c:pt>
                <c:pt idx="3">
                  <c:v>1.1399999999999999</c:v>
                </c:pt>
                <c:pt idx="4">
                  <c:v>0.86</c:v>
                </c:pt>
              </c:numCache>
            </c:numRef>
          </c:val>
          <c:extLst>
            <c:ext xmlns:c16="http://schemas.microsoft.com/office/drawing/2014/chart" uri="{C3380CC4-5D6E-409C-BE32-E72D297353CC}">
              <c16:uniqueId val="{00000000-C7A3-46D1-A651-4DE011231B8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0.28999999999999998</c:v>
                </c:pt>
                <c:pt idx="1">
                  <c:v>0.41</c:v>
                </c:pt>
                <c:pt idx="2">
                  <c:v>0.4</c:v>
                </c:pt>
                <c:pt idx="3">
                  <c:v>0.32</c:v>
                </c:pt>
                <c:pt idx="4">
                  <c:v>0.81</c:v>
                </c:pt>
              </c:numCache>
            </c:numRef>
          </c:val>
          <c:smooth val="0"/>
          <c:extLst>
            <c:ext xmlns:c16="http://schemas.microsoft.com/office/drawing/2014/chart" uri="{C3380CC4-5D6E-409C-BE32-E72D297353CC}">
              <c16:uniqueId val="{00000001-C7A3-46D1-A651-4DE011231B8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54.93</c:v>
                </c:pt>
                <c:pt idx="1">
                  <c:v>59.01</c:v>
                </c:pt>
                <c:pt idx="2">
                  <c:v>60.2</c:v>
                </c:pt>
                <c:pt idx="3">
                  <c:v>56.87</c:v>
                </c:pt>
                <c:pt idx="4">
                  <c:v>58.98</c:v>
                </c:pt>
              </c:numCache>
            </c:numRef>
          </c:val>
          <c:extLst>
            <c:ext xmlns:c16="http://schemas.microsoft.com/office/drawing/2014/chart" uri="{C3380CC4-5D6E-409C-BE32-E72D297353CC}">
              <c16:uniqueId val="{00000000-9282-4825-B5C8-6B2D598AEB0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39.909999999999997</c:v>
                </c:pt>
                <c:pt idx="1">
                  <c:v>41.09</c:v>
                </c:pt>
                <c:pt idx="2">
                  <c:v>38.979999999999997</c:v>
                </c:pt>
                <c:pt idx="3">
                  <c:v>39.61</c:v>
                </c:pt>
                <c:pt idx="4">
                  <c:v>41.06</c:v>
                </c:pt>
              </c:numCache>
            </c:numRef>
          </c:val>
          <c:smooth val="0"/>
          <c:extLst>
            <c:ext xmlns:c16="http://schemas.microsoft.com/office/drawing/2014/chart" uri="{C3380CC4-5D6E-409C-BE32-E72D297353CC}">
              <c16:uniqueId val="{00000001-9282-4825-B5C8-6B2D598AEB0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74.16</c:v>
                </c:pt>
                <c:pt idx="1">
                  <c:v>70.34</c:v>
                </c:pt>
                <c:pt idx="2">
                  <c:v>69.28</c:v>
                </c:pt>
                <c:pt idx="3">
                  <c:v>72.17</c:v>
                </c:pt>
                <c:pt idx="4">
                  <c:v>68.62</c:v>
                </c:pt>
              </c:numCache>
            </c:numRef>
          </c:val>
          <c:extLst>
            <c:ext xmlns:c16="http://schemas.microsoft.com/office/drawing/2014/chart" uri="{C3380CC4-5D6E-409C-BE32-E72D297353CC}">
              <c16:uniqueId val="{00000000-D89F-4967-883E-EEF3A789889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75.62</c:v>
                </c:pt>
                <c:pt idx="1">
                  <c:v>75.91</c:v>
                </c:pt>
                <c:pt idx="2">
                  <c:v>75.010000000000005</c:v>
                </c:pt>
                <c:pt idx="3">
                  <c:v>72.959999999999994</c:v>
                </c:pt>
                <c:pt idx="4">
                  <c:v>72.42</c:v>
                </c:pt>
              </c:numCache>
            </c:numRef>
          </c:val>
          <c:smooth val="0"/>
          <c:extLst>
            <c:ext xmlns:c16="http://schemas.microsoft.com/office/drawing/2014/chart" uri="{C3380CC4-5D6E-409C-BE32-E72D297353CC}">
              <c16:uniqueId val="{00000001-D89F-4967-883E-EEF3A789889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118.18</c:v>
                </c:pt>
                <c:pt idx="1">
                  <c:v>107.49</c:v>
                </c:pt>
                <c:pt idx="2">
                  <c:v>102.52</c:v>
                </c:pt>
                <c:pt idx="3">
                  <c:v>102.84</c:v>
                </c:pt>
                <c:pt idx="4">
                  <c:v>102.48</c:v>
                </c:pt>
              </c:numCache>
            </c:numRef>
          </c:val>
          <c:extLst>
            <c:ext xmlns:c16="http://schemas.microsoft.com/office/drawing/2014/chart" uri="{C3380CC4-5D6E-409C-BE32-E72D297353CC}">
              <c16:uniqueId val="{00000000-A790-40AA-9E3D-08D23AB7D6F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114.74</c:v>
                </c:pt>
                <c:pt idx="2">
                  <c:v>104.85</c:v>
                </c:pt>
                <c:pt idx="3">
                  <c:v>107.64</c:v>
                </c:pt>
                <c:pt idx="4">
                  <c:v>108.22</c:v>
                </c:pt>
              </c:numCache>
            </c:numRef>
          </c:val>
          <c:smooth val="0"/>
          <c:extLst>
            <c:ext xmlns:c16="http://schemas.microsoft.com/office/drawing/2014/chart" uri="{C3380CC4-5D6E-409C-BE32-E72D297353CC}">
              <c16:uniqueId val="{00000001-A790-40AA-9E3D-08D23AB7D6F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36.28</c:v>
                </c:pt>
                <c:pt idx="1">
                  <c:v>38.11</c:v>
                </c:pt>
                <c:pt idx="2">
                  <c:v>39.58</c:v>
                </c:pt>
                <c:pt idx="3">
                  <c:v>40.94</c:v>
                </c:pt>
                <c:pt idx="4">
                  <c:v>41.9</c:v>
                </c:pt>
              </c:numCache>
            </c:numRef>
          </c:val>
          <c:extLst>
            <c:ext xmlns:c16="http://schemas.microsoft.com/office/drawing/2014/chart" uri="{C3380CC4-5D6E-409C-BE32-E72D297353CC}">
              <c16:uniqueId val="{00000000-44F6-4B7E-91B1-1964095532C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51.44</c:v>
                </c:pt>
                <c:pt idx="1">
                  <c:v>52.4</c:v>
                </c:pt>
                <c:pt idx="2">
                  <c:v>51.89</c:v>
                </c:pt>
                <c:pt idx="3">
                  <c:v>54.09</c:v>
                </c:pt>
                <c:pt idx="4">
                  <c:v>52.73</c:v>
                </c:pt>
              </c:numCache>
            </c:numRef>
          </c:val>
          <c:smooth val="0"/>
          <c:extLst>
            <c:ext xmlns:c16="http://schemas.microsoft.com/office/drawing/2014/chart" uri="{C3380CC4-5D6E-409C-BE32-E72D297353CC}">
              <c16:uniqueId val="{00000001-44F6-4B7E-91B1-1964095532C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3C-47CA-B927-1D6D11B4DFE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11.68</c:v>
                </c:pt>
                <c:pt idx="1">
                  <c:v>14.01</c:v>
                </c:pt>
                <c:pt idx="2">
                  <c:v>14.74</c:v>
                </c:pt>
                <c:pt idx="3">
                  <c:v>18.68</c:v>
                </c:pt>
                <c:pt idx="4">
                  <c:v>19.91</c:v>
                </c:pt>
              </c:numCache>
            </c:numRef>
          </c:val>
          <c:smooth val="0"/>
          <c:extLst>
            <c:ext xmlns:c16="http://schemas.microsoft.com/office/drawing/2014/chart" uri="{C3380CC4-5D6E-409C-BE32-E72D297353CC}">
              <c16:uniqueId val="{00000001-1C3C-47CA-B927-1D6D11B4DFE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04-40C5-8010-97D89E1236A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26.85</c:v>
                </c:pt>
                <c:pt idx="1">
                  <c:v>27.19</c:v>
                </c:pt>
                <c:pt idx="2">
                  <c:v>27.52</c:v>
                </c:pt>
                <c:pt idx="3">
                  <c:v>30.84</c:v>
                </c:pt>
                <c:pt idx="4">
                  <c:v>25.29</c:v>
                </c:pt>
              </c:numCache>
            </c:numRef>
          </c:val>
          <c:smooth val="0"/>
          <c:extLst>
            <c:ext xmlns:c16="http://schemas.microsoft.com/office/drawing/2014/chart" uri="{C3380CC4-5D6E-409C-BE32-E72D297353CC}">
              <c16:uniqueId val="{00000001-D904-40C5-8010-97D89E1236A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2475.7800000000002</c:v>
                </c:pt>
                <c:pt idx="1">
                  <c:v>185.95</c:v>
                </c:pt>
                <c:pt idx="2">
                  <c:v>183.92</c:v>
                </c:pt>
                <c:pt idx="3">
                  <c:v>169.5</c:v>
                </c:pt>
                <c:pt idx="4">
                  <c:v>168.05</c:v>
                </c:pt>
              </c:numCache>
            </c:numRef>
          </c:val>
          <c:extLst>
            <c:ext xmlns:c16="http://schemas.microsoft.com/office/drawing/2014/chart" uri="{C3380CC4-5D6E-409C-BE32-E72D297353CC}">
              <c16:uniqueId val="{00000000-9A79-4B2C-BDCF-CA202E36B5E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527.82000000000005</c:v>
                </c:pt>
                <c:pt idx="1">
                  <c:v>477.44</c:v>
                </c:pt>
                <c:pt idx="2">
                  <c:v>445.85</c:v>
                </c:pt>
                <c:pt idx="3">
                  <c:v>450.54</c:v>
                </c:pt>
                <c:pt idx="4">
                  <c:v>348.88</c:v>
                </c:pt>
              </c:numCache>
            </c:numRef>
          </c:val>
          <c:smooth val="0"/>
          <c:extLst>
            <c:ext xmlns:c16="http://schemas.microsoft.com/office/drawing/2014/chart" uri="{C3380CC4-5D6E-409C-BE32-E72D297353CC}">
              <c16:uniqueId val="{00000001-9A79-4B2C-BDCF-CA202E36B5E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1233.82</c:v>
                </c:pt>
                <c:pt idx="1">
                  <c:v>1131.1199999999999</c:v>
                </c:pt>
                <c:pt idx="2">
                  <c:v>1077.44</c:v>
                </c:pt>
                <c:pt idx="3">
                  <c:v>987.67</c:v>
                </c:pt>
                <c:pt idx="4">
                  <c:v>936.61</c:v>
                </c:pt>
              </c:numCache>
            </c:numRef>
          </c:val>
          <c:extLst>
            <c:ext xmlns:c16="http://schemas.microsoft.com/office/drawing/2014/chart" uri="{C3380CC4-5D6E-409C-BE32-E72D297353CC}">
              <c16:uniqueId val="{00000000-918B-43EA-8522-0EDDB37C0F0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488.5</c:v>
                </c:pt>
                <c:pt idx="1">
                  <c:v>485.75</c:v>
                </c:pt>
                <c:pt idx="2">
                  <c:v>516.34</c:v>
                </c:pt>
                <c:pt idx="3">
                  <c:v>496.56</c:v>
                </c:pt>
                <c:pt idx="4">
                  <c:v>540.38</c:v>
                </c:pt>
              </c:numCache>
            </c:numRef>
          </c:val>
          <c:smooth val="0"/>
          <c:extLst>
            <c:ext xmlns:c16="http://schemas.microsoft.com/office/drawing/2014/chart" uri="{C3380CC4-5D6E-409C-BE32-E72D297353CC}">
              <c16:uniqueId val="{00000001-918B-43EA-8522-0EDDB37C0F0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80.62</c:v>
                </c:pt>
                <c:pt idx="1">
                  <c:v>75.98</c:v>
                </c:pt>
                <c:pt idx="2">
                  <c:v>71.88</c:v>
                </c:pt>
                <c:pt idx="3">
                  <c:v>67.260000000000005</c:v>
                </c:pt>
                <c:pt idx="4">
                  <c:v>67.709999999999994</c:v>
                </c:pt>
              </c:numCache>
            </c:numRef>
          </c:val>
          <c:extLst>
            <c:ext xmlns:c16="http://schemas.microsoft.com/office/drawing/2014/chart" uri="{C3380CC4-5D6E-409C-BE32-E72D297353CC}">
              <c16:uniqueId val="{00000000-2C35-43D3-A6EB-2FB31709629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82.42</c:v>
                </c:pt>
                <c:pt idx="1">
                  <c:v>83.59</c:v>
                </c:pt>
                <c:pt idx="2">
                  <c:v>83.27</c:v>
                </c:pt>
                <c:pt idx="3">
                  <c:v>84.9</c:v>
                </c:pt>
                <c:pt idx="4">
                  <c:v>83.22</c:v>
                </c:pt>
              </c:numCache>
            </c:numRef>
          </c:val>
          <c:smooth val="0"/>
          <c:extLst>
            <c:ext xmlns:c16="http://schemas.microsoft.com/office/drawing/2014/chart" uri="{C3380CC4-5D6E-409C-BE32-E72D297353CC}">
              <c16:uniqueId val="{00000001-2C35-43D3-A6EB-2FB31709629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274.92</c:v>
                </c:pt>
                <c:pt idx="1">
                  <c:v>289.83</c:v>
                </c:pt>
                <c:pt idx="2">
                  <c:v>299.25</c:v>
                </c:pt>
                <c:pt idx="3">
                  <c:v>332.33</c:v>
                </c:pt>
                <c:pt idx="4">
                  <c:v>327.87</c:v>
                </c:pt>
              </c:numCache>
            </c:numRef>
          </c:val>
          <c:extLst>
            <c:ext xmlns:c16="http://schemas.microsoft.com/office/drawing/2014/chart" uri="{C3380CC4-5D6E-409C-BE32-E72D297353CC}">
              <c16:uniqueId val="{00000000-8EE2-4A90-B2F8-4C650B7286C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226.99</c:v>
                </c:pt>
                <c:pt idx="1">
                  <c:v>230.22</c:v>
                </c:pt>
                <c:pt idx="2">
                  <c:v>228.81</c:v>
                </c:pt>
                <c:pt idx="3">
                  <c:v>231.9</c:v>
                </c:pt>
                <c:pt idx="4">
                  <c:v>234.17</c:v>
                </c:pt>
              </c:numCache>
            </c:numRef>
          </c:val>
          <c:smooth val="0"/>
          <c:extLst>
            <c:ext xmlns:c16="http://schemas.microsoft.com/office/drawing/2014/chart" uri="{C3380CC4-5D6E-409C-BE32-E72D297353CC}">
              <c16:uniqueId val="{00000001-8EE2-4A90-B2F8-4C650B7286C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46"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西会津町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A9</v>
      </c>
      <c r="X8" s="60"/>
      <c r="Y8" s="60"/>
      <c r="Z8" s="60"/>
      <c r="AA8" s="60"/>
      <c r="AB8" s="60"/>
      <c r="AC8" s="60"/>
      <c r="AD8" s="60" t="str">
        <f>データ!$M$6</f>
        <v>非設置</v>
      </c>
      <c r="AE8" s="60"/>
      <c r="AF8" s="60"/>
      <c r="AG8" s="60"/>
      <c r="AH8" s="60"/>
      <c r="AI8" s="60"/>
      <c r="AJ8" s="60"/>
      <c r="AK8" s="4"/>
      <c r="AL8" s="61">
        <f>データ!$R$6</f>
        <v>6155</v>
      </c>
      <c r="AM8" s="61"/>
      <c r="AN8" s="61"/>
      <c r="AO8" s="61"/>
      <c r="AP8" s="61"/>
      <c r="AQ8" s="61"/>
      <c r="AR8" s="61"/>
      <c r="AS8" s="61"/>
      <c r="AT8" s="52">
        <f>データ!$S$6</f>
        <v>298.18</v>
      </c>
      <c r="AU8" s="53"/>
      <c r="AV8" s="53"/>
      <c r="AW8" s="53"/>
      <c r="AX8" s="53"/>
      <c r="AY8" s="53"/>
      <c r="AZ8" s="53"/>
      <c r="BA8" s="53"/>
      <c r="BB8" s="54">
        <f>データ!$T$6</f>
        <v>20.64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60.59</v>
      </c>
      <c r="J10" s="53"/>
      <c r="K10" s="53"/>
      <c r="L10" s="53"/>
      <c r="M10" s="53"/>
      <c r="N10" s="53"/>
      <c r="O10" s="64"/>
      <c r="P10" s="54">
        <f>データ!$P$6</f>
        <v>60.41</v>
      </c>
      <c r="Q10" s="54"/>
      <c r="R10" s="54"/>
      <c r="S10" s="54"/>
      <c r="T10" s="54"/>
      <c r="U10" s="54"/>
      <c r="V10" s="54"/>
      <c r="W10" s="61">
        <f>データ!$Q$6</f>
        <v>4378</v>
      </c>
      <c r="X10" s="61"/>
      <c r="Y10" s="61"/>
      <c r="Z10" s="61"/>
      <c r="AA10" s="61"/>
      <c r="AB10" s="61"/>
      <c r="AC10" s="61"/>
      <c r="AD10" s="2"/>
      <c r="AE10" s="2"/>
      <c r="AF10" s="2"/>
      <c r="AG10" s="2"/>
      <c r="AH10" s="4"/>
      <c r="AI10" s="4"/>
      <c r="AJ10" s="4"/>
      <c r="AK10" s="4"/>
      <c r="AL10" s="61">
        <f>データ!$U$6</f>
        <v>3679</v>
      </c>
      <c r="AM10" s="61"/>
      <c r="AN10" s="61"/>
      <c r="AO10" s="61"/>
      <c r="AP10" s="61"/>
      <c r="AQ10" s="61"/>
      <c r="AR10" s="61"/>
      <c r="AS10" s="61"/>
      <c r="AT10" s="52">
        <f>データ!$V$6</f>
        <v>12.93</v>
      </c>
      <c r="AU10" s="53"/>
      <c r="AV10" s="53"/>
      <c r="AW10" s="53"/>
      <c r="AX10" s="53"/>
      <c r="AY10" s="53"/>
      <c r="AZ10" s="53"/>
      <c r="BA10" s="53"/>
      <c r="BB10" s="54">
        <f>データ!$W$6</f>
        <v>284.52999999999997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109</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BcregoVynGjr/VTwB+YyL8C7h90u/m99uRnNFQAIOyl5AnQt5Qksb0TvsvZJKpcbzRRvt3VHFnzwz9bKBfZbRQ==" saltValue="JyqVJ4+MKHd8Z8wM3JW3S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74055</v>
      </c>
      <c r="D6" s="34">
        <f t="shared" si="3"/>
        <v>46</v>
      </c>
      <c r="E6" s="34">
        <f t="shared" si="3"/>
        <v>1</v>
      </c>
      <c r="F6" s="34">
        <f t="shared" si="3"/>
        <v>0</v>
      </c>
      <c r="G6" s="34">
        <f t="shared" si="3"/>
        <v>1</v>
      </c>
      <c r="H6" s="34" t="str">
        <f t="shared" si="3"/>
        <v>福島県　西会津町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60.59</v>
      </c>
      <c r="P6" s="35">
        <f t="shared" si="3"/>
        <v>60.41</v>
      </c>
      <c r="Q6" s="35">
        <f t="shared" si="3"/>
        <v>4378</v>
      </c>
      <c r="R6" s="35">
        <f t="shared" si="3"/>
        <v>6155</v>
      </c>
      <c r="S6" s="35">
        <f t="shared" si="3"/>
        <v>298.18</v>
      </c>
      <c r="T6" s="35">
        <f t="shared" si="3"/>
        <v>20.64</v>
      </c>
      <c r="U6" s="35">
        <f t="shared" si="3"/>
        <v>3679</v>
      </c>
      <c r="V6" s="35">
        <f t="shared" si="3"/>
        <v>12.93</v>
      </c>
      <c r="W6" s="35">
        <f t="shared" si="3"/>
        <v>284.52999999999997</v>
      </c>
      <c r="X6" s="36">
        <f>IF(X7="",NA(),X7)</f>
        <v>118.18</v>
      </c>
      <c r="Y6" s="36">
        <f t="shared" ref="Y6:AG6" si="4">IF(Y7="",NA(),Y7)</f>
        <v>107.49</v>
      </c>
      <c r="Z6" s="36">
        <f t="shared" si="4"/>
        <v>102.52</v>
      </c>
      <c r="AA6" s="36">
        <f t="shared" si="4"/>
        <v>102.84</v>
      </c>
      <c r="AB6" s="36">
        <f t="shared" si="4"/>
        <v>102.48</v>
      </c>
      <c r="AC6" s="36">
        <f t="shared" si="4"/>
        <v>108.35</v>
      </c>
      <c r="AD6" s="36">
        <f t="shared" si="4"/>
        <v>114.74</v>
      </c>
      <c r="AE6" s="36">
        <f t="shared" si="4"/>
        <v>104.85</v>
      </c>
      <c r="AF6" s="36">
        <f t="shared" si="4"/>
        <v>107.64</v>
      </c>
      <c r="AG6" s="36">
        <f t="shared" si="4"/>
        <v>108.22</v>
      </c>
      <c r="AH6" s="35" t="str">
        <f>IF(AH7="","",IF(AH7="-","【-】","【"&amp;SUBSTITUTE(TEXT(AH7,"#,##0.00"),"-","△")&amp;"】"))</f>
        <v>【112.01】</v>
      </c>
      <c r="AI6" s="35">
        <f>IF(AI7="",NA(),AI7)</f>
        <v>0</v>
      </c>
      <c r="AJ6" s="35">
        <f t="shared" ref="AJ6:AR6" si="5">IF(AJ7="",NA(),AJ7)</f>
        <v>0</v>
      </c>
      <c r="AK6" s="35">
        <f t="shared" si="5"/>
        <v>0</v>
      </c>
      <c r="AL6" s="35">
        <f t="shared" si="5"/>
        <v>0</v>
      </c>
      <c r="AM6" s="35">
        <f t="shared" si="5"/>
        <v>0</v>
      </c>
      <c r="AN6" s="36">
        <f t="shared" si="5"/>
        <v>26.85</v>
      </c>
      <c r="AO6" s="36">
        <f t="shared" si="5"/>
        <v>27.19</v>
      </c>
      <c r="AP6" s="36">
        <f t="shared" si="5"/>
        <v>27.52</v>
      </c>
      <c r="AQ6" s="36">
        <f t="shared" si="5"/>
        <v>30.84</v>
      </c>
      <c r="AR6" s="36">
        <f t="shared" si="5"/>
        <v>25.29</v>
      </c>
      <c r="AS6" s="35" t="str">
        <f>IF(AS7="","",IF(AS7="-","【-】","【"&amp;SUBSTITUTE(TEXT(AS7,"#,##0.00"),"-","△")&amp;"】"))</f>
        <v>【1.08】</v>
      </c>
      <c r="AT6" s="36">
        <f>IF(AT7="",NA(),AT7)</f>
        <v>2475.7800000000002</v>
      </c>
      <c r="AU6" s="36">
        <f t="shared" ref="AU6:BC6" si="6">IF(AU7="",NA(),AU7)</f>
        <v>185.95</v>
      </c>
      <c r="AV6" s="36">
        <f t="shared" si="6"/>
        <v>183.92</v>
      </c>
      <c r="AW6" s="36">
        <f t="shared" si="6"/>
        <v>169.5</v>
      </c>
      <c r="AX6" s="36">
        <f t="shared" si="6"/>
        <v>168.05</v>
      </c>
      <c r="AY6" s="36">
        <f t="shared" si="6"/>
        <v>527.82000000000005</v>
      </c>
      <c r="AZ6" s="36">
        <f t="shared" si="6"/>
        <v>477.44</v>
      </c>
      <c r="BA6" s="36">
        <f t="shared" si="6"/>
        <v>445.85</v>
      </c>
      <c r="BB6" s="36">
        <f t="shared" si="6"/>
        <v>450.54</v>
      </c>
      <c r="BC6" s="36">
        <f t="shared" si="6"/>
        <v>348.88</v>
      </c>
      <c r="BD6" s="35" t="str">
        <f>IF(BD7="","",IF(BD7="-","【-】","【"&amp;SUBSTITUTE(TEXT(BD7,"#,##0.00"),"-","△")&amp;"】"))</f>
        <v>【264.97】</v>
      </c>
      <c r="BE6" s="36">
        <f>IF(BE7="",NA(),BE7)</f>
        <v>1233.82</v>
      </c>
      <c r="BF6" s="36">
        <f t="shared" ref="BF6:BN6" si="7">IF(BF7="",NA(),BF7)</f>
        <v>1131.1199999999999</v>
      </c>
      <c r="BG6" s="36">
        <f t="shared" si="7"/>
        <v>1077.44</v>
      </c>
      <c r="BH6" s="36">
        <f t="shared" si="7"/>
        <v>987.67</v>
      </c>
      <c r="BI6" s="36">
        <f t="shared" si="7"/>
        <v>936.61</v>
      </c>
      <c r="BJ6" s="36">
        <f t="shared" si="7"/>
        <v>488.5</v>
      </c>
      <c r="BK6" s="36">
        <f t="shared" si="7"/>
        <v>485.75</v>
      </c>
      <c r="BL6" s="36">
        <f t="shared" si="7"/>
        <v>516.34</v>
      </c>
      <c r="BM6" s="36">
        <f t="shared" si="7"/>
        <v>496.56</v>
      </c>
      <c r="BN6" s="36">
        <f t="shared" si="7"/>
        <v>540.38</v>
      </c>
      <c r="BO6" s="35" t="str">
        <f>IF(BO7="","",IF(BO7="-","【-】","【"&amp;SUBSTITUTE(TEXT(BO7,"#,##0.00"),"-","△")&amp;"】"))</f>
        <v>【266.61】</v>
      </c>
      <c r="BP6" s="36">
        <f>IF(BP7="",NA(),BP7)</f>
        <v>80.62</v>
      </c>
      <c r="BQ6" s="36">
        <f t="shared" ref="BQ6:BY6" si="8">IF(BQ7="",NA(),BQ7)</f>
        <v>75.98</v>
      </c>
      <c r="BR6" s="36">
        <f t="shared" si="8"/>
        <v>71.88</v>
      </c>
      <c r="BS6" s="36">
        <f t="shared" si="8"/>
        <v>67.260000000000005</v>
      </c>
      <c r="BT6" s="36">
        <f t="shared" si="8"/>
        <v>67.709999999999994</v>
      </c>
      <c r="BU6" s="36">
        <f t="shared" si="8"/>
        <v>82.42</v>
      </c>
      <c r="BV6" s="36">
        <f t="shared" si="8"/>
        <v>83.59</v>
      </c>
      <c r="BW6" s="36">
        <f t="shared" si="8"/>
        <v>83.27</v>
      </c>
      <c r="BX6" s="36">
        <f t="shared" si="8"/>
        <v>84.9</v>
      </c>
      <c r="BY6" s="36">
        <f t="shared" si="8"/>
        <v>83.22</v>
      </c>
      <c r="BZ6" s="35" t="str">
        <f>IF(BZ7="","",IF(BZ7="-","【-】","【"&amp;SUBSTITUTE(TEXT(BZ7,"#,##0.00"),"-","△")&amp;"】"))</f>
        <v>【103.24】</v>
      </c>
      <c r="CA6" s="36">
        <f>IF(CA7="",NA(),CA7)</f>
        <v>274.92</v>
      </c>
      <c r="CB6" s="36">
        <f t="shared" ref="CB6:CJ6" si="9">IF(CB7="",NA(),CB7)</f>
        <v>289.83</v>
      </c>
      <c r="CC6" s="36">
        <f t="shared" si="9"/>
        <v>299.25</v>
      </c>
      <c r="CD6" s="36">
        <f t="shared" si="9"/>
        <v>332.33</v>
      </c>
      <c r="CE6" s="36">
        <f t="shared" si="9"/>
        <v>327.87</v>
      </c>
      <c r="CF6" s="36">
        <f t="shared" si="9"/>
        <v>226.99</v>
      </c>
      <c r="CG6" s="36">
        <f t="shared" si="9"/>
        <v>230.22</v>
      </c>
      <c r="CH6" s="36">
        <f t="shared" si="9"/>
        <v>228.81</v>
      </c>
      <c r="CI6" s="36">
        <f t="shared" si="9"/>
        <v>231.9</v>
      </c>
      <c r="CJ6" s="36">
        <f t="shared" si="9"/>
        <v>234.17</v>
      </c>
      <c r="CK6" s="35" t="str">
        <f>IF(CK7="","",IF(CK7="-","【-】","【"&amp;SUBSTITUTE(TEXT(CK7,"#,##0.00"),"-","△")&amp;"】"))</f>
        <v>【168.38】</v>
      </c>
      <c r="CL6" s="36">
        <f>IF(CL7="",NA(),CL7)</f>
        <v>54.93</v>
      </c>
      <c r="CM6" s="36">
        <f t="shared" ref="CM6:CU6" si="10">IF(CM7="",NA(),CM7)</f>
        <v>59.01</v>
      </c>
      <c r="CN6" s="36">
        <f t="shared" si="10"/>
        <v>60.2</v>
      </c>
      <c r="CO6" s="36">
        <f t="shared" si="10"/>
        <v>56.87</v>
      </c>
      <c r="CP6" s="36">
        <f t="shared" si="10"/>
        <v>58.98</v>
      </c>
      <c r="CQ6" s="36">
        <f t="shared" si="10"/>
        <v>39.909999999999997</v>
      </c>
      <c r="CR6" s="36">
        <f t="shared" si="10"/>
        <v>41.09</v>
      </c>
      <c r="CS6" s="36">
        <f t="shared" si="10"/>
        <v>38.979999999999997</v>
      </c>
      <c r="CT6" s="36">
        <f t="shared" si="10"/>
        <v>39.61</v>
      </c>
      <c r="CU6" s="36">
        <f t="shared" si="10"/>
        <v>41.06</v>
      </c>
      <c r="CV6" s="35" t="str">
        <f>IF(CV7="","",IF(CV7="-","【-】","【"&amp;SUBSTITUTE(TEXT(CV7,"#,##0.00"),"-","△")&amp;"】"))</f>
        <v>【60.00】</v>
      </c>
      <c r="CW6" s="36">
        <f>IF(CW7="",NA(),CW7)</f>
        <v>74.16</v>
      </c>
      <c r="CX6" s="36">
        <f t="shared" ref="CX6:DF6" si="11">IF(CX7="",NA(),CX7)</f>
        <v>70.34</v>
      </c>
      <c r="CY6" s="36">
        <f t="shared" si="11"/>
        <v>69.28</v>
      </c>
      <c r="CZ6" s="36">
        <f t="shared" si="11"/>
        <v>72.17</v>
      </c>
      <c r="DA6" s="36">
        <f t="shared" si="11"/>
        <v>68.62</v>
      </c>
      <c r="DB6" s="36">
        <f t="shared" si="11"/>
        <v>75.62</v>
      </c>
      <c r="DC6" s="36">
        <f t="shared" si="11"/>
        <v>75.91</v>
      </c>
      <c r="DD6" s="36">
        <f t="shared" si="11"/>
        <v>75.010000000000005</v>
      </c>
      <c r="DE6" s="36">
        <f t="shared" si="11"/>
        <v>72.959999999999994</v>
      </c>
      <c r="DF6" s="36">
        <f t="shared" si="11"/>
        <v>72.42</v>
      </c>
      <c r="DG6" s="35" t="str">
        <f>IF(DG7="","",IF(DG7="-","【-】","【"&amp;SUBSTITUTE(TEXT(DG7,"#,##0.00"),"-","△")&amp;"】"))</f>
        <v>【89.80】</v>
      </c>
      <c r="DH6" s="36">
        <f>IF(DH7="",NA(),DH7)</f>
        <v>36.28</v>
      </c>
      <c r="DI6" s="36">
        <f t="shared" ref="DI6:DQ6" si="12">IF(DI7="",NA(),DI7)</f>
        <v>38.11</v>
      </c>
      <c r="DJ6" s="36">
        <f t="shared" si="12"/>
        <v>39.58</v>
      </c>
      <c r="DK6" s="36">
        <f t="shared" si="12"/>
        <v>40.94</v>
      </c>
      <c r="DL6" s="36">
        <f t="shared" si="12"/>
        <v>41.9</v>
      </c>
      <c r="DM6" s="36">
        <f t="shared" si="12"/>
        <v>51.44</v>
      </c>
      <c r="DN6" s="36">
        <f t="shared" si="12"/>
        <v>52.4</v>
      </c>
      <c r="DO6" s="36">
        <f t="shared" si="12"/>
        <v>51.89</v>
      </c>
      <c r="DP6" s="36">
        <f t="shared" si="12"/>
        <v>54.09</v>
      </c>
      <c r="DQ6" s="36">
        <f t="shared" si="12"/>
        <v>52.73</v>
      </c>
      <c r="DR6" s="35" t="str">
        <f>IF(DR7="","",IF(DR7="-","【-】","【"&amp;SUBSTITUTE(TEXT(DR7,"#,##0.00"),"-","△")&amp;"】"))</f>
        <v>【49.59】</v>
      </c>
      <c r="DS6" s="35">
        <f>IF(DS7="",NA(),DS7)</f>
        <v>0</v>
      </c>
      <c r="DT6" s="35">
        <f t="shared" ref="DT6:EB6" si="13">IF(DT7="",NA(),DT7)</f>
        <v>0</v>
      </c>
      <c r="DU6" s="35">
        <f t="shared" si="13"/>
        <v>0</v>
      </c>
      <c r="DV6" s="35">
        <f t="shared" si="13"/>
        <v>0</v>
      </c>
      <c r="DW6" s="35">
        <f t="shared" si="13"/>
        <v>0</v>
      </c>
      <c r="DX6" s="36">
        <f t="shared" si="13"/>
        <v>11.68</v>
      </c>
      <c r="DY6" s="36">
        <f t="shared" si="13"/>
        <v>14.01</v>
      </c>
      <c r="DZ6" s="36">
        <f t="shared" si="13"/>
        <v>14.74</v>
      </c>
      <c r="EA6" s="36">
        <f t="shared" si="13"/>
        <v>18.68</v>
      </c>
      <c r="EB6" s="36">
        <f t="shared" si="13"/>
        <v>19.91</v>
      </c>
      <c r="EC6" s="35" t="str">
        <f>IF(EC7="","",IF(EC7="-","【-】","【"&amp;SUBSTITUTE(TEXT(EC7,"#,##0.00"),"-","△")&amp;"】"))</f>
        <v>【19.44】</v>
      </c>
      <c r="ED6" s="35">
        <f>IF(ED7="",NA(),ED7)</f>
        <v>0</v>
      </c>
      <c r="EE6" s="36">
        <f t="shared" ref="EE6:EM6" si="14">IF(EE7="",NA(),EE7)</f>
        <v>0.11</v>
      </c>
      <c r="EF6" s="36">
        <f t="shared" si="14"/>
        <v>0.97</v>
      </c>
      <c r="EG6" s="36">
        <f t="shared" si="14"/>
        <v>1.1399999999999999</v>
      </c>
      <c r="EH6" s="36">
        <f t="shared" si="14"/>
        <v>0.86</v>
      </c>
      <c r="EI6" s="36">
        <f t="shared" si="14"/>
        <v>0.28999999999999998</v>
      </c>
      <c r="EJ6" s="36">
        <f t="shared" si="14"/>
        <v>0.41</v>
      </c>
      <c r="EK6" s="36">
        <f t="shared" si="14"/>
        <v>0.4</v>
      </c>
      <c r="EL6" s="36">
        <f t="shared" si="14"/>
        <v>0.32</v>
      </c>
      <c r="EM6" s="36">
        <f t="shared" si="14"/>
        <v>0.81</v>
      </c>
      <c r="EN6" s="35" t="str">
        <f>IF(EN7="","",IF(EN7="-","【-】","【"&amp;SUBSTITUTE(TEXT(EN7,"#,##0.00"),"-","△")&amp;"】"))</f>
        <v>【0.68】</v>
      </c>
    </row>
    <row r="7" spans="1:144" s="37" customFormat="1" x14ac:dyDescent="0.15">
      <c r="A7" s="29"/>
      <c r="B7" s="38">
        <v>2019</v>
      </c>
      <c r="C7" s="38">
        <v>74055</v>
      </c>
      <c r="D7" s="38">
        <v>46</v>
      </c>
      <c r="E7" s="38">
        <v>1</v>
      </c>
      <c r="F7" s="38">
        <v>0</v>
      </c>
      <c r="G7" s="38">
        <v>1</v>
      </c>
      <c r="H7" s="38" t="s">
        <v>92</v>
      </c>
      <c r="I7" s="38" t="s">
        <v>93</v>
      </c>
      <c r="J7" s="38" t="s">
        <v>94</v>
      </c>
      <c r="K7" s="38" t="s">
        <v>95</v>
      </c>
      <c r="L7" s="38" t="s">
        <v>96</v>
      </c>
      <c r="M7" s="38" t="s">
        <v>97</v>
      </c>
      <c r="N7" s="39" t="s">
        <v>98</v>
      </c>
      <c r="O7" s="39">
        <v>60.59</v>
      </c>
      <c r="P7" s="39">
        <v>60.41</v>
      </c>
      <c r="Q7" s="39">
        <v>4378</v>
      </c>
      <c r="R7" s="39">
        <v>6155</v>
      </c>
      <c r="S7" s="39">
        <v>298.18</v>
      </c>
      <c r="T7" s="39">
        <v>20.64</v>
      </c>
      <c r="U7" s="39">
        <v>3679</v>
      </c>
      <c r="V7" s="39">
        <v>12.93</v>
      </c>
      <c r="W7" s="39">
        <v>284.52999999999997</v>
      </c>
      <c r="X7" s="39">
        <v>118.18</v>
      </c>
      <c r="Y7" s="39">
        <v>107.49</v>
      </c>
      <c r="Z7" s="39">
        <v>102.52</v>
      </c>
      <c r="AA7" s="39">
        <v>102.84</v>
      </c>
      <c r="AB7" s="39">
        <v>102.48</v>
      </c>
      <c r="AC7" s="39">
        <v>108.35</v>
      </c>
      <c r="AD7" s="39">
        <v>114.74</v>
      </c>
      <c r="AE7" s="39">
        <v>104.85</v>
      </c>
      <c r="AF7" s="39">
        <v>107.64</v>
      </c>
      <c r="AG7" s="39">
        <v>108.22</v>
      </c>
      <c r="AH7" s="39">
        <v>112.01</v>
      </c>
      <c r="AI7" s="39">
        <v>0</v>
      </c>
      <c r="AJ7" s="39">
        <v>0</v>
      </c>
      <c r="AK7" s="39">
        <v>0</v>
      </c>
      <c r="AL7" s="39">
        <v>0</v>
      </c>
      <c r="AM7" s="39">
        <v>0</v>
      </c>
      <c r="AN7" s="39">
        <v>26.85</v>
      </c>
      <c r="AO7" s="39">
        <v>27.19</v>
      </c>
      <c r="AP7" s="39">
        <v>27.52</v>
      </c>
      <c r="AQ7" s="39">
        <v>30.84</v>
      </c>
      <c r="AR7" s="39">
        <v>25.29</v>
      </c>
      <c r="AS7" s="39">
        <v>1.08</v>
      </c>
      <c r="AT7" s="39">
        <v>2475.7800000000002</v>
      </c>
      <c r="AU7" s="39">
        <v>185.95</v>
      </c>
      <c r="AV7" s="39">
        <v>183.92</v>
      </c>
      <c r="AW7" s="39">
        <v>169.5</v>
      </c>
      <c r="AX7" s="39">
        <v>168.05</v>
      </c>
      <c r="AY7" s="39">
        <v>527.82000000000005</v>
      </c>
      <c r="AZ7" s="39">
        <v>477.44</v>
      </c>
      <c r="BA7" s="39">
        <v>445.85</v>
      </c>
      <c r="BB7" s="39">
        <v>450.54</v>
      </c>
      <c r="BC7" s="39">
        <v>348.88</v>
      </c>
      <c r="BD7" s="39">
        <v>264.97000000000003</v>
      </c>
      <c r="BE7" s="39">
        <v>1233.82</v>
      </c>
      <c r="BF7" s="39">
        <v>1131.1199999999999</v>
      </c>
      <c r="BG7" s="39">
        <v>1077.44</v>
      </c>
      <c r="BH7" s="39">
        <v>987.67</v>
      </c>
      <c r="BI7" s="39">
        <v>936.61</v>
      </c>
      <c r="BJ7" s="39">
        <v>488.5</v>
      </c>
      <c r="BK7" s="39">
        <v>485.75</v>
      </c>
      <c r="BL7" s="39">
        <v>516.34</v>
      </c>
      <c r="BM7" s="39">
        <v>496.56</v>
      </c>
      <c r="BN7" s="39">
        <v>540.38</v>
      </c>
      <c r="BO7" s="39">
        <v>266.61</v>
      </c>
      <c r="BP7" s="39">
        <v>80.62</v>
      </c>
      <c r="BQ7" s="39">
        <v>75.98</v>
      </c>
      <c r="BR7" s="39">
        <v>71.88</v>
      </c>
      <c r="BS7" s="39">
        <v>67.260000000000005</v>
      </c>
      <c r="BT7" s="39">
        <v>67.709999999999994</v>
      </c>
      <c r="BU7" s="39">
        <v>82.42</v>
      </c>
      <c r="BV7" s="39">
        <v>83.59</v>
      </c>
      <c r="BW7" s="39">
        <v>83.27</v>
      </c>
      <c r="BX7" s="39">
        <v>84.9</v>
      </c>
      <c r="BY7" s="39">
        <v>83.22</v>
      </c>
      <c r="BZ7" s="39">
        <v>103.24</v>
      </c>
      <c r="CA7" s="39">
        <v>274.92</v>
      </c>
      <c r="CB7" s="39">
        <v>289.83</v>
      </c>
      <c r="CC7" s="39">
        <v>299.25</v>
      </c>
      <c r="CD7" s="39">
        <v>332.33</v>
      </c>
      <c r="CE7" s="39">
        <v>327.87</v>
      </c>
      <c r="CF7" s="39">
        <v>226.99</v>
      </c>
      <c r="CG7" s="39">
        <v>230.22</v>
      </c>
      <c r="CH7" s="39">
        <v>228.81</v>
      </c>
      <c r="CI7" s="39">
        <v>231.9</v>
      </c>
      <c r="CJ7" s="39">
        <v>234.17</v>
      </c>
      <c r="CK7" s="39">
        <v>168.38</v>
      </c>
      <c r="CL7" s="39">
        <v>54.93</v>
      </c>
      <c r="CM7" s="39">
        <v>59.01</v>
      </c>
      <c r="CN7" s="39">
        <v>60.2</v>
      </c>
      <c r="CO7" s="39">
        <v>56.87</v>
      </c>
      <c r="CP7" s="39">
        <v>58.98</v>
      </c>
      <c r="CQ7" s="39">
        <v>39.909999999999997</v>
      </c>
      <c r="CR7" s="39">
        <v>41.09</v>
      </c>
      <c r="CS7" s="39">
        <v>38.979999999999997</v>
      </c>
      <c r="CT7" s="39">
        <v>39.61</v>
      </c>
      <c r="CU7" s="39">
        <v>41.06</v>
      </c>
      <c r="CV7" s="39">
        <v>60</v>
      </c>
      <c r="CW7" s="39">
        <v>74.16</v>
      </c>
      <c r="CX7" s="39">
        <v>70.34</v>
      </c>
      <c r="CY7" s="39">
        <v>69.28</v>
      </c>
      <c r="CZ7" s="39">
        <v>72.17</v>
      </c>
      <c r="DA7" s="39">
        <v>68.62</v>
      </c>
      <c r="DB7" s="39">
        <v>75.62</v>
      </c>
      <c r="DC7" s="39">
        <v>75.91</v>
      </c>
      <c r="DD7" s="39">
        <v>75.010000000000005</v>
      </c>
      <c r="DE7" s="39">
        <v>72.959999999999994</v>
      </c>
      <c r="DF7" s="39">
        <v>72.42</v>
      </c>
      <c r="DG7" s="39">
        <v>89.8</v>
      </c>
      <c r="DH7" s="39">
        <v>36.28</v>
      </c>
      <c r="DI7" s="39">
        <v>38.11</v>
      </c>
      <c r="DJ7" s="39">
        <v>39.58</v>
      </c>
      <c r="DK7" s="39">
        <v>40.94</v>
      </c>
      <c r="DL7" s="39">
        <v>41.9</v>
      </c>
      <c r="DM7" s="39">
        <v>51.44</v>
      </c>
      <c r="DN7" s="39">
        <v>52.4</v>
      </c>
      <c r="DO7" s="39">
        <v>51.89</v>
      </c>
      <c r="DP7" s="39">
        <v>54.09</v>
      </c>
      <c r="DQ7" s="39">
        <v>52.73</v>
      </c>
      <c r="DR7" s="39">
        <v>49.59</v>
      </c>
      <c r="DS7" s="39">
        <v>0</v>
      </c>
      <c r="DT7" s="39">
        <v>0</v>
      </c>
      <c r="DU7" s="39">
        <v>0</v>
      </c>
      <c r="DV7" s="39">
        <v>0</v>
      </c>
      <c r="DW7" s="39">
        <v>0</v>
      </c>
      <c r="DX7" s="39">
        <v>11.68</v>
      </c>
      <c r="DY7" s="39">
        <v>14.01</v>
      </c>
      <c r="DZ7" s="39">
        <v>14.74</v>
      </c>
      <c r="EA7" s="39">
        <v>18.68</v>
      </c>
      <c r="EB7" s="39">
        <v>19.91</v>
      </c>
      <c r="EC7" s="39">
        <v>19.440000000000001</v>
      </c>
      <c r="ED7" s="39">
        <v>0</v>
      </c>
      <c r="EE7" s="39">
        <v>0.11</v>
      </c>
      <c r="EF7" s="39">
        <v>0.97</v>
      </c>
      <c r="EG7" s="39">
        <v>1.1399999999999999</v>
      </c>
      <c r="EH7" s="39">
        <v>0.86</v>
      </c>
      <c r="EI7" s="39">
        <v>0.28999999999999998</v>
      </c>
      <c r="EJ7" s="39">
        <v>0.41</v>
      </c>
      <c r="EK7" s="39">
        <v>0.4</v>
      </c>
      <c r="EL7" s="39">
        <v>0.32</v>
      </c>
      <c r="EM7" s="39">
        <v>0.81</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2021-01-13T01:19:08Z</cp:lastPrinted>
  <dcterms:created xsi:type="dcterms:W3CDTF">2020-12-04T02:04:19Z</dcterms:created>
  <dcterms:modified xsi:type="dcterms:W3CDTF">2021-01-13T01:25:14Z</dcterms:modified>
  <cp:category/>
</cp:coreProperties>
</file>