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地方公営企業（決算統計、経営戦略含む）\共通\令和2年度\R元年度分経営比較分析業\"/>
    </mc:Choice>
  </mc:AlternateContent>
  <workbookProtection workbookAlgorithmName="SHA-512" workbookHashValue="BkVeCcUijGDSTsVHetFMW4fW1mDsD6qWZAA23LsErLbjgrtIiEqDh8DtOHaCdJpYQfdr+bp+PcTAF6BHl5lRhQ==" workbookSaltValue="4Y0/E3ERCXMChS+CaJAtJ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<sst xmlns="http://schemas.openxmlformats.org/spreadsheetml/2006/main" count="233" uniqueCount="116">
  <si>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</si>
  <si>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</si>
  <si>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</si>
  <si>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</si>
  <si>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</si>
  <si>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</si>
  <si>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</si>
  <si>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</si>
  <si>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</si>
  <si>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</si>
  <si>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</si>
  <si>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</si>
  <si>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</si>
  <si>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</si>
  <si>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</si>
  <si>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</si>
  <si>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</si>
  <si>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</si>
  <si>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</si>
  <si>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</si>
  <si>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</si>
  <si>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</si>
  <si>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</si>
  <si>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</si>
  <si>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</si>
  <si>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</si>
  <si>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</si>
  <si>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</si>
  <si>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</si>
  <si>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</si>
  <si>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</si>
  <si>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</si>
  <si>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</si>
  <si>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</si>
  <si>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</si>
  <si>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</si>
  <si>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</si>
  <si>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</si>
  <si>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</si>
  <si>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</si>
  <si>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</si>
  <si>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</si>
  <si>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</si>
  <si>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</si>
  <si>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</si>
  <si>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</si>
  <si>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</si>
  <si>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</si>
  <si>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</si>
  <si>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</si>
  <si>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</si>
  <si>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</si>
  <si>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</si>
  <si>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</si>
  <si>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</si>
  <si>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</si>
  <si>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</si>
  <si>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</si>
  <si>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</si>
  <si>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</si>
  <si>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</si>
  <si>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</si>
  <si>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</si>
  <si>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</si>
  <si>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</si>
  <si>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</si>
  <si>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</si>
  <si>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</si>
  <si>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</si>
  <si>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</si>
  <si>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</si>
  <si>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</si>
  <si>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</si>
  <si>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</si>
  <si>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</si>
  <si>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</si>
  <si>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</si>
  <si>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</si>
  <si>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</si>
  <si>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</si>
  <si>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</si>
  <si>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</si>
  <si>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</si>
  <si>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</si>
  <si>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</si>
  <si>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</si>
  <si>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</si>
  <si>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</si>
  <si>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</si>
  <si>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</si>
  <si>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</si>
  <si>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</si>
  <si>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</si>
  <si>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</si>
  <si>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</si>
  <si>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</si>
  <si>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</si>
  <si>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</si>
  <si>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</si>
  <si>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</si>
  <si>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</si>
  <si>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</si>
  <si>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</si>
  <si>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</si>
  <si>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</si>
  <si>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</si>
  <si>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</si>
  <si>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</si>
  <si>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</si>
  <si>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</si>
  <si>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</si>
  <si>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</si>
  <si>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</si>
  <si>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rPh sb="122" eb="124">
      <t>キキ</t>
    </rPh>
    <rPh sb="125" eb="127">
      <t>モクシ</t>
    </rPh>
    <phoneticPr fontId="16"/>
  </si>
  <si>
    <t>　収益的収支比率と料金回収率を見ると、類似団体の平均より上で、かつ100％を超えていることが確認できる。これは、簡易水道がポンプアップを使用しない自然流下のため、施設の維持費は安価となり料金収入で支出をカバーできているためである。そのため健全な経営ができていると考えられる。
　給水原価を見ると、類似団体の平均より下で、数倍から10倍程度の差が確認できる。これは、自然流下で配水するため無駄な経費がかからなく、1㎥あたりの費用が安価となるためである。安価ではあるが支出費用が少ないためカバーできてい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rPh sb="225" eb="227">
      <t>アンカ</t>
    </rPh>
    <rPh sb="232" eb="234">
      <t>シシュツ</t>
    </rPh>
    <rPh sb="234" eb="236">
      <t>ヒヨウ</t>
    </rPh>
    <rPh sb="237" eb="238">
      <t>スク</t>
    </rPh>
    <phoneticPr fontId="16"/>
  </si>
  <si>
    <t>　昭和60年前後に敷設された水道管のため経年劣化が考えられる。配水施設は配水池と減圧井、水源を観察することで老朽を確認することができる。今後はろ過機などの高価な機械の老朽化に伴い部品交換等が必要になってくる。財源を確保し計画的な改築を行い、現在の良好な会計を維持できるよう努める。</t>
    <rPh sb="104" eb="106">
      <t>ザイゲン</t>
    </rPh>
    <rPh sb="107" eb="109">
      <t>カクホ</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</si>
</sst>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53-43A3-A9C0-520B5EFD25F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1253-43A3-A9C0-520B5EFD25F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32.19</c:v>
                </c:pt>
                <c:pt idx="1">
                  <c:v>28.01</c:v>
                </c:pt>
                <c:pt idx="2">
                  <c:v>23.66</c:v>
                </c:pt>
                <c:pt idx="3">
                  <c:v>36.4</c:v>
                </c:pt>
                <c:pt idx="4">
                  <c:v>33.93</c:v>
                </c:pt>
              </c:numCache>
            </c:numRef>
          </c:val>
          <c:extLst>
            <c:ext xmlns:c16="http://schemas.microsoft.com/office/drawing/2014/chart" uri="{C3380CC4-5D6E-409C-BE32-E72D297353CC}">
              <c16:uniqueId val="{00000000-A822-4331-9F96-A693A7A9457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A822-4331-9F96-A693A7A9457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74.08</c:v>
                </c:pt>
                <c:pt idx="1">
                  <c:v>84.02</c:v>
                </c:pt>
                <c:pt idx="2">
                  <c:v>98.02</c:v>
                </c:pt>
                <c:pt idx="3">
                  <c:v>62.34</c:v>
                </c:pt>
                <c:pt idx="4">
                  <c:v>65.650000000000006</c:v>
                </c:pt>
              </c:numCache>
            </c:numRef>
          </c:val>
          <c:extLst>
            <c:ext xmlns:c16="http://schemas.microsoft.com/office/drawing/2014/chart" uri="{C3380CC4-5D6E-409C-BE32-E72D297353CC}">
              <c16:uniqueId val="{00000000-508A-453B-A877-135AF17F680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508A-453B-A877-135AF17F680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161.44999999999999</c:v>
                </c:pt>
                <c:pt idx="1">
                  <c:v>194.65</c:v>
                </c:pt>
                <c:pt idx="2">
                  <c:v>135.05000000000001</c:v>
                </c:pt>
                <c:pt idx="3">
                  <c:v>153.47999999999999</c:v>
                </c:pt>
                <c:pt idx="4">
                  <c:v>144.55000000000001</c:v>
                </c:pt>
              </c:numCache>
            </c:numRef>
          </c:val>
          <c:extLst>
            <c:ext xmlns:c16="http://schemas.microsoft.com/office/drawing/2014/chart" uri="{C3380CC4-5D6E-409C-BE32-E72D297353CC}">
              <c16:uniqueId val="{00000000-CBE7-4287-87EB-2CDBE53BE78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CBE7-4287-87EB-2CDBE53BE78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D8-481D-A5AD-FBC8E7113C0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D8-481D-A5AD-FBC8E7113C0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EA-425A-83DC-27B031BBA90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A-425A-83DC-27B031BBA90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48-4D1D-882A-0D5F4A13086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48-4D1D-882A-0D5F4A13086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5-4433-97EA-0A8B2500F62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5-4433-97EA-0A8B2500F62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formatCode="#,##0.00;&quot;△&quot;#,##0.00;&quot;-&quot;">
                  <c:v>46.69</c:v>
                </c:pt>
                <c:pt idx="3" formatCode="#,##0.00;&quot;△&quot;#,##0.00;&quot;-&quot;">
                  <c:v>45.82</c:v>
                </c:pt>
                <c:pt idx="4" formatCode="#,##0.00;&quot;△&quot;#,##0.00;&quot;-&quot;">
                  <c:v>45.94</c:v>
                </c:pt>
              </c:numCache>
            </c:numRef>
          </c:val>
          <c:extLst>
            <c:ext xmlns:c16="http://schemas.microsoft.com/office/drawing/2014/chart" uri="{C3380CC4-5D6E-409C-BE32-E72D297353CC}">
              <c16:uniqueId val="{00000000-D281-4552-97B0-74A71A878CC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D281-4552-97B0-74A71A878CC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127.97</c:v>
                </c:pt>
                <c:pt idx="1">
                  <c:v>154.97</c:v>
                </c:pt>
                <c:pt idx="2">
                  <c:v>107.25</c:v>
                </c:pt>
                <c:pt idx="3">
                  <c:v>121.28</c:v>
                </c:pt>
                <c:pt idx="4">
                  <c:v>119.32</c:v>
                </c:pt>
              </c:numCache>
            </c:numRef>
          </c:val>
          <c:extLst>
            <c:ext xmlns:c16="http://schemas.microsoft.com/office/drawing/2014/chart" uri="{C3380CC4-5D6E-409C-BE32-E72D297353CC}">
              <c16:uniqueId val="{00000000-E221-44E6-98EA-9E31FEBAF02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E221-44E6-98EA-9E31FEBAF02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68.930000000000007</c:v>
                </c:pt>
                <c:pt idx="1">
                  <c:v>57.36</c:v>
                </c:pt>
                <c:pt idx="2">
                  <c:v>82.73</c:v>
                </c:pt>
                <c:pt idx="3">
                  <c:v>76.19</c:v>
                </c:pt>
                <c:pt idx="4">
                  <c:v>78.48</c:v>
                </c:pt>
              </c:numCache>
            </c:numRef>
          </c:val>
          <c:extLst>
            <c:ext xmlns:c16="http://schemas.microsoft.com/office/drawing/2014/chart" uri="{C3380CC4-5D6E-409C-BE32-E72D297353CC}">
              <c16:uniqueId val="{00000000-A129-415D-9181-A81354FBA72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A129-415D-9181-A81354FBA72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2"/>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67" t="str">
        <f>データ!$I$6</f>
        <v>法非適用</v>
      </c>
      <c r="C8" s="67"/>
      <c r="D8" s="67"/>
      <c r="E8" s="67"/>
      <c r="F8" s="67"/>
      <c r="G8" s="67"/>
      <c r="H8" s="67"/>
      <c r="I8" s="67" t="str">
        <f>データ!$J$6</f>
        <v>水道事業</v>
      </c>
      <c r="J8" s="67"/>
      <c r="K8" s="67"/>
      <c r="L8" s="67"/>
      <c r="M8" s="67"/>
      <c r="N8" s="67"/>
      <c r="O8" s="67"/>
      <c r="P8" s="67" t="str">
        <f>データ!$K$6</f>
        <v>簡易水道事業</v>
      </c>
      <c r="Q8" s="67"/>
      <c r="R8" s="67"/>
      <c r="S8" s="67"/>
      <c r="T8" s="67"/>
      <c r="U8" s="67"/>
      <c r="V8" s="67"/>
      <c r="W8" s="67" t="str">
        <f>データ!$L$6</f>
        <v>D4</v>
      </c>
      <c r="X8" s="67"/>
      <c r="Y8" s="67"/>
      <c r="Z8" s="67"/>
      <c r="AA8" s="67"/>
      <c r="AB8" s="67"/>
      <c r="AC8" s="67"/>
      <c r="AD8" s="67" t="str">
        <f>データ!$M$6</f>
        <v>非設置</v>
      </c>
      <c r="AE8" s="67"/>
      <c r="AF8" s="67"/>
      <c r="AG8" s="67"/>
      <c r="AH8" s="67"/>
      <c r="AI8" s="67"/>
      <c r="AJ8" s="67"/>
      <c r="AK8" s="2"/>
      <c r="AL8" s="61">
        <f>データ!$R$6</f>
        <v>549</v>
      </c>
      <c r="AM8" s="61"/>
      <c r="AN8" s="61"/>
      <c r="AO8" s="61"/>
      <c r="AP8" s="61"/>
      <c r="AQ8" s="61"/>
      <c r="AR8" s="61"/>
      <c r="AS8" s="61"/>
      <c r="AT8" s="60">
        <f>データ!$S$6</f>
        <v>390.46</v>
      </c>
      <c r="AU8" s="60"/>
      <c r="AV8" s="60"/>
      <c r="AW8" s="60"/>
      <c r="AX8" s="60"/>
      <c r="AY8" s="60"/>
      <c r="AZ8" s="60"/>
      <c r="BA8" s="60"/>
      <c r="BB8" s="60">
        <f>データ!$T$6</f>
        <v>1.41</v>
      </c>
      <c r="BC8" s="60"/>
      <c r="BD8" s="60"/>
      <c r="BE8" s="60"/>
      <c r="BF8" s="60"/>
      <c r="BG8" s="60"/>
      <c r="BH8" s="60"/>
      <c r="BI8" s="60"/>
      <c r="BJ8" s="3"/>
      <c r="BK8" s="3"/>
      <c r="BL8" s="64" t="s">
        <v>10</v>
      </c>
      <c r="BM8" s="65"/>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2"/>
      <c r="AE9" s="2"/>
      <c r="AF9" s="2"/>
      <c r="AG9" s="2"/>
      <c r="AH9" s="3"/>
      <c r="AI9" s="2"/>
      <c r="AJ9" s="2"/>
      <c r="AK9" s="2"/>
      <c r="AL9" s="66" t="s">
        <v>16</v>
      </c>
      <c r="AM9" s="66"/>
      <c r="AN9" s="66"/>
      <c r="AO9" s="66"/>
      <c r="AP9" s="66"/>
      <c r="AQ9" s="66"/>
      <c r="AR9" s="66"/>
      <c r="AS9" s="66"/>
      <c r="AT9" s="66" t="s">
        <v>17</v>
      </c>
      <c r="AU9" s="66"/>
      <c r="AV9" s="66"/>
      <c r="AW9" s="66"/>
      <c r="AX9" s="66"/>
      <c r="AY9" s="66"/>
      <c r="AZ9" s="66"/>
      <c r="BA9" s="66"/>
      <c r="BB9" s="66" t="s">
        <v>18</v>
      </c>
      <c r="BC9" s="66"/>
      <c r="BD9" s="66"/>
      <c r="BE9" s="66"/>
      <c r="BF9" s="66"/>
      <c r="BG9" s="66"/>
      <c r="BH9" s="66"/>
      <c r="BI9" s="66"/>
      <c r="BJ9" s="3"/>
      <c r="BK9" s="3"/>
      <c r="BL9" s="58" t="s">
        <v>19</v>
      </c>
      <c r="BM9" s="59"/>
      <c r="BN9" s="10" t="s">
        <v>20</v>
      </c>
      <c r="BO9" s="11"/>
      <c r="BP9" s="11"/>
      <c r="BQ9" s="11"/>
      <c r="BR9" s="11"/>
      <c r="BS9" s="11"/>
      <c r="BT9" s="11"/>
      <c r="BU9" s="11"/>
      <c r="BV9" s="11"/>
      <c r="BW9" s="11"/>
      <c r="BX9" s="11"/>
      <c r="BY9" s="12"/>
    </row>
    <row r="10" spans="1:78" ht="18.75" customHeight="1" x14ac:dyDescent="0.15">
      <c r="A10" s="2"/>
      <c r="B10" s="60" t="str">
        <f>データ!$N$6</f>
        <v>-</v>
      </c>
      <c r="C10" s="60"/>
      <c r="D10" s="60"/>
      <c r="E10" s="60"/>
      <c r="F10" s="60"/>
      <c r="G10" s="60"/>
      <c r="H10" s="60"/>
      <c r="I10" s="60" t="str">
        <f>データ!$O$6</f>
        <v>該当数値なし</v>
      </c>
      <c r="J10" s="60"/>
      <c r="K10" s="60"/>
      <c r="L10" s="60"/>
      <c r="M10" s="60"/>
      <c r="N10" s="60"/>
      <c r="O10" s="60"/>
      <c r="P10" s="60">
        <f>データ!$P$6</f>
        <v>100</v>
      </c>
      <c r="Q10" s="60"/>
      <c r="R10" s="60"/>
      <c r="S10" s="60"/>
      <c r="T10" s="60"/>
      <c r="U10" s="60"/>
      <c r="V10" s="60"/>
      <c r="W10" s="61">
        <f>データ!$Q$6</f>
        <v>1927</v>
      </c>
      <c r="X10" s="61"/>
      <c r="Y10" s="61"/>
      <c r="Z10" s="61"/>
      <c r="AA10" s="61"/>
      <c r="AB10" s="61"/>
      <c r="AC10" s="61"/>
      <c r="AD10" s="2"/>
      <c r="AE10" s="2"/>
      <c r="AF10" s="2"/>
      <c r="AG10" s="2"/>
      <c r="AH10" s="2"/>
      <c r="AI10" s="2"/>
      <c r="AJ10" s="2"/>
      <c r="AK10" s="2"/>
      <c r="AL10" s="61">
        <f>データ!$U$6</f>
        <v>531</v>
      </c>
      <c r="AM10" s="61"/>
      <c r="AN10" s="61"/>
      <c r="AO10" s="61"/>
      <c r="AP10" s="61"/>
      <c r="AQ10" s="61"/>
      <c r="AR10" s="61"/>
      <c r="AS10" s="61"/>
      <c r="AT10" s="60">
        <f>データ!$V$6</f>
        <v>0.7</v>
      </c>
      <c r="AU10" s="60"/>
      <c r="AV10" s="60"/>
      <c r="AW10" s="60"/>
      <c r="AX10" s="60"/>
      <c r="AY10" s="60"/>
      <c r="AZ10" s="60"/>
      <c r="BA10" s="60"/>
      <c r="BB10" s="60">
        <f>データ!$W$6</f>
        <v>758.57</v>
      </c>
      <c r="BC10" s="60"/>
      <c r="BD10" s="60"/>
      <c r="BE10" s="60"/>
      <c r="BF10" s="60"/>
      <c r="BG10" s="60"/>
      <c r="BH10" s="60"/>
      <c r="BI10" s="60"/>
      <c r="BJ10" s="2"/>
      <c r="BK10" s="2"/>
      <c r="BL10" s="62" t="s">
        <v>21</v>
      </c>
      <c r="BM10" s="6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78"/>
      <c r="BM60" s="79"/>
      <c r="BN60" s="79"/>
      <c r="BO60" s="79"/>
      <c r="BP60" s="79"/>
      <c r="BQ60" s="79"/>
      <c r="BR60" s="79"/>
      <c r="BS60" s="79"/>
      <c r="BT60" s="79"/>
      <c r="BU60" s="79"/>
      <c r="BV60" s="79"/>
      <c r="BW60" s="79"/>
      <c r="BX60" s="79"/>
      <c r="BY60" s="79"/>
      <c r="BZ60" s="8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113</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VU9gxJriscsbJ/vokEBqrkQnDTF4yfNJTq3YI3AdpZJ8JXglhSOqqwdgqzFo0E00PRyihW7FmZc6SN8eDn7yg==" saltValue="xG0OEeLUHi/jItIAPHF6J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29" t="s">
        <v>54</v>
      </c>
      <c r="B4" s="31"/>
      <c r="C4" s="31"/>
      <c r="D4" s="31"/>
      <c r="E4" s="31"/>
      <c r="F4" s="31"/>
      <c r="G4" s="31"/>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73644</v>
      </c>
      <c r="D6" s="34">
        <f t="shared" si="3"/>
        <v>47</v>
      </c>
      <c r="E6" s="34">
        <f t="shared" si="3"/>
        <v>1</v>
      </c>
      <c r="F6" s="34">
        <f t="shared" si="3"/>
        <v>0</v>
      </c>
      <c r="G6" s="34">
        <f t="shared" si="3"/>
        <v>0</v>
      </c>
      <c r="H6" s="34" t="str">
        <f t="shared" si="3"/>
        <v>福島県　檜枝岐村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1927</v>
      </c>
      <c r="R6" s="35">
        <f t="shared" si="3"/>
        <v>549</v>
      </c>
      <c r="S6" s="35">
        <f t="shared" si="3"/>
        <v>390.46</v>
      </c>
      <c r="T6" s="35">
        <f t="shared" si="3"/>
        <v>1.41</v>
      </c>
      <c r="U6" s="35">
        <f t="shared" si="3"/>
        <v>531</v>
      </c>
      <c r="V6" s="35">
        <f t="shared" si="3"/>
        <v>0.7</v>
      </c>
      <c r="W6" s="35">
        <f t="shared" si="3"/>
        <v>758.57</v>
      </c>
      <c r="X6" s="36">
        <f>IF(X7="",NA(),X7)</f>
        <v>161.44999999999999</v>
      </c>
      <c r="Y6" s="36">
        <f t="shared" ref="Y6:AG6" si="4">IF(Y7="",NA(),Y7)</f>
        <v>194.65</v>
      </c>
      <c r="Z6" s="36">
        <f t="shared" si="4"/>
        <v>135.05000000000001</v>
      </c>
      <c r="AA6" s="36">
        <f t="shared" si="4"/>
        <v>153.47999999999999</v>
      </c>
      <c r="AB6" s="36">
        <f t="shared" si="4"/>
        <v>144.55000000000001</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6">
        <f t="shared" si="7"/>
        <v>46.69</v>
      </c>
      <c r="BH6" s="36">
        <f t="shared" si="7"/>
        <v>45.82</v>
      </c>
      <c r="BI6" s="36">
        <f t="shared" si="7"/>
        <v>45.94</v>
      </c>
      <c r="BJ6" s="36">
        <f t="shared" si="7"/>
        <v>1510.14</v>
      </c>
      <c r="BK6" s="36">
        <f t="shared" si="7"/>
        <v>1595.62</v>
      </c>
      <c r="BL6" s="36">
        <f t="shared" si="7"/>
        <v>1302.33</v>
      </c>
      <c r="BM6" s="36">
        <f t="shared" si="7"/>
        <v>1274.21</v>
      </c>
      <c r="BN6" s="36">
        <f t="shared" si="7"/>
        <v>1183.92</v>
      </c>
      <c r="BO6" s="35" t="str">
        <f>IF(BO7="","",IF(BO7="-","【-】","【"&amp;SUBSTITUTE(TEXT(BO7,"#,##0.00"),"-","△")&amp;"】"))</f>
        <v>【1,084.05】</v>
      </c>
      <c r="BP6" s="36">
        <f>IF(BP7="",NA(),BP7)</f>
        <v>127.97</v>
      </c>
      <c r="BQ6" s="36">
        <f t="shared" ref="BQ6:BY6" si="8">IF(BQ7="",NA(),BQ7)</f>
        <v>154.97</v>
      </c>
      <c r="BR6" s="36">
        <f t="shared" si="8"/>
        <v>107.25</v>
      </c>
      <c r="BS6" s="36">
        <f t="shared" si="8"/>
        <v>121.28</v>
      </c>
      <c r="BT6" s="36">
        <f t="shared" si="8"/>
        <v>119.32</v>
      </c>
      <c r="BU6" s="36">
        <f t="shared" si="8"/>
        <v>22.67</v>
      </c>
      <c r="BV6" s="36">
        <f t="shared" si="8"/>
        <v>37.92</v>
      </c>
      <c r="BW6" s="36">
        <f t="shared" si="8"/>
        <v>40.89</v>
      </c>
      <c r="BX6" s="36">
        <f t="shared" si="8"/>
        <v>41.25</v>
      </c>
      <c r="BY6" s="36">
        <f t="shared" si="8"/>
        <v>42.5</v>
      </c>
      <c r="BZ6" s="35" t="str">
        <f>IF(BZ7="","",IF(BZ7="-","【-】","【"&amp;SUBSTITUTE(TEXT(BZ7,"#,##0.00"),"-","△")&amp;"】"))</f>
        <v>【53.46】</v>
      </c>
      <c r="CA6" s="36">
        <f>IF(CA7="",NA(),CA7)</f>
        <v>68.930000000000007</v>
      </c>
      <c r="CB6" s="36">
        <f t="shared" ref="CB6:CJ6" si="9">IF(CB7="",NA(),CB7)</f>
        <v>57.36</v>
      </c>
      <c r="CC6" s="36">
        <f t="shared" si="9"/>
        <v>82.73</v>
      </c>
      <c r="CD6" s="36">
        <f t="shared" si="9"/>
        <v>76.19</v>
      </c>
      <c r="CE6" s="36">
        <f t="shared" si="9"/>
        <v>78.48</v>
      </c>
      <c r="CF6" s="36">
        <f t="shared" si="9"/>
        <v>789.62</v>
      </c>
      <c r="CG6" s="36">
        <f t="shared" si="9"/>
        <v>423.18</v>
      </c>
      <c r="CH6" s="36">
        <f t="shared" si="9"/>
        <v>383.2</v>
      </c>
      <c r="CI6" s="36">
        <f t="shared" si="9"/>
        <v>383.25</v>
      </c>
      <c r="CJ6" s="36">
        <f t="shared" si="9"/>
        <v>377.72</v>
      </c>
      <c r="CK6" s="35" t="str">
        <f>IF(CK7="","",IF(CK7="-","【-】","【"&amp;SUBSTITUTE(TEXT(CK7,"#,##0.00"),"-","△")&amp;"】"))</f>
        <v>【300.47】</v>
      </c>
      <c r="CL6" s="36">
        <f>IF(CL7="",NA(),CL7)</f>
        <v>32.19</v>
      </c>
      <c r="CM6" s="36">
        <f t="shared" ref="CM6:CU6" si="10">IF(CM7="",NA(),CM7)</f>
        <v>28.01</v>
      </c>
      <c r="CN6" s="36">
        <f t="shared" si="10"/>
        <v>23.66</v>
      </c>
      <c r="CO6" s="36">
        <f t="shared" si="10"/>
        <v>36.4</v>
      </c>
      <c r="CP6" s="36">
        <f t="shared" si="10"/>
        <v>33.93</v>
      </c>
      <c r="CQ6" s="36">
        <f t="shared" si="10"/>
        <v>48.7</v>
      </c>
      <c r="CR6" s="36">
        <f t="shared" si="10"/>
        <v>46.9</v>
      </c>
      <c r="CS6" s="36">
        <f t="shared" si="10"/>
        <v>47.95</v>
      </c>
      <c r="CT6" s="36">
        <f t="shared" si="10"/>
        <v>48.26</v>
      </c>
      <c r="CU6" s="36">
        <f t="shared" si="10"/>
        <v>48.01</v>
      </c>
      <c r="CV6" s="35" t="str">
        <f>IF(CV7="","",IF(CV7="-","【-】","【"&amp;SUBSTITUTE(TEXT(CV7,"#,##0.00"),"-","△")&amp;"】"))</f>
        <v>【54.90】</v>
      </c>
      <c r="CW6" s="36">
        <f>IF(CW7="",NA(),CW7)</f>
        <v>74.08</v>
      </c>
      <c r="CX6" s="36">
        <f t="shared" ref="CX6:DF6" si="11">IF(CX7="",NA(),CX7)</f>
        <v>84.02</v>
      </c>
      <c r="CY6" s="36">
        <f t="shared" si="11"/>
        <v>98.02</v>
      </c>
      <c r="CZ6" s="36">
        <f t="shared" si="11"/>
        <v>62.34</v>
      </c>
      <c r="DA6" s="36">
        <f t="shared" si="11"/>
        <v>65.650000000000006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73644</v>
      </c>
      <c r="D7" s="38">
        <v>47</v>
      </c>
      <c r="E7" s="38">
        <v>1</v>
      </c>
      <c r="F7" s="38">
        <v>0</v>
      </c>
      <c r="G7" s="38">
        <v>0</v>
      </c>
      <c r="H7" s="38" t="s">
        <v>95</v>
      </c>
      <c r="I7" s="38" t="s">
        <v>96</v>
      </c>
      <c r="J7" s="38" t="s">
        <v>97</v>
      </c>
      <c r="K7" s="38" t="s">
        <v>98</v>
      </c>
      <c r="L7" s="38" t="s">
        <v>99</v>
      </c>
      <c r="M7" s="38" t="s">
        <v>100</v>
      </c>
      <c r="N7" s="39" t="s">
        <v>101</v>
      </c>
      <c r="O7" s="39" t="s">
        <v>102</v>
      </c>
      <c r="P7" s="39">
        <v>100</v>
      </c>
      <c r="Q7" s="39">
        <v>1927</v>
      </c>
      <c r="R7" s="39">
        <v>549</v>
      </c>
      <c r="S7" s="39">
        <v>390.46</v>
      </c>
      <c r="T7" s="39">
        <v>1.41</v>
      </c>
      <c r="U7" s="39">
        <v>531</v>
      </c>
      <c r="V7" s="39">
        <v>0.7</v>
      </c>
      <c r="W7" s="39">
        <v>758.57</v>
      </c>
      <c r="X7" s="39">
        <v>161.44999999999999</v>
      </c>
      <c r="Y7" s="39">
        <v>194.65</v>
      </c>
      <c r="Z7" s="39">
        <v>135.05000000000001</v>
      </c>
      <c r="AA7" s="39">
        <v>153.47999999999999</v>
      </c>
      <c r="AB7" s="39">
        <v>144.55000000000001</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46.69</v>
      </c>
      <c r="BH7" s="39">
        <v>45.82</v>
      </c>
      <c r="BI7" s="39">
        <v>45.94</v>
      </c>
      <c r="BJ7" s="39">
        <v>1510.14</v>
      </c>
      <c r="BK7" s="39">
        <v>1595.62</v>
      </c>
      <c r="BL7" s="39">
        <v>1302.33</v>
      </c>
      <c r="BM7" s="39">
        <v>1274.21</v>
      </c>
      <c r="BN7" s="39">
        <v>1183.92</v>
      </c>
      <c r="BO7" s="39">
        <v>1084.05</v>
      </c>
      <c r="BP7" s="39">
        <v>127.97</v>
      </c>
      <c r="BQ7" s="39">
        <v>154.97</v>
      </c>
      <c r="BR7" s="39">
        <v>107.25</v>
      </c>
      <c r="BS7" s="39">
        <v>121.28</v>
      </c>
      <c r="BT7" s="39">
        <v>119.32</v>
      </c>
      <c r="BU7" s="39">
        <v>22.67</v>
      </c>
      <c r="BV7" s="39">
        <v>37.92</v>
      </c>
      <c r="BW7" s="39">
        <v>40.89</v>
      </c>
      <c r="BX7" s="39">
        <v>41.25</v>
      </c>
      <c r="BY7" s="39">
        <v>42.5</v>
      </c>
      <c r="BZ7" s="39">
        <v>53.46</v>
      </c>
      <c r="CA7" s="39">
        <v>68.930000000000007</v>
      </c>
      <c r="CB7" s="39">
        <v>57.36</v>
      </c>
      <c r="CC7" s="39">
        <v>82.73</v>
      </c>
      <c r="CD7" s="39">
        <v>76.19</v>
      </c>
      <c r="CE7" s="39">
        <v>78.48</v>
      </c>
      <c r="CF7" s="39">
        <v>789.62</v>
      </c>
      <c r="CG7" s="39">
        <v>423.18</v>
      </c>
      <c r="CH7" s="39">
        <v>383.2</v>
      </c>
      <c r="CI7" s="39">
        <v>383.25</v>
      </c>
      <c r="CJ7" s="39">
        <v>377.72</v>
      </c>
      <c r="CK7" s="39">
        <v>300.47000000000003</v>
      </c>
      <c r="CL7" s="39">
        <v>32.19</v>
      </c>
      <c r="CM7" s="39">
        <v>28.01</v>
      </c>
      <c r="CN7" s="39">
        <v>23.66</v>
      </c>
      <c r="CO7" s="39">
        <v>36.4</v>
      </c>
      <c r="CP7" s="39">
        <v>33.93</v>
      </c>
      <c r="CQ7" s="39">
        <v>48.7</v>
      </c>
      <c r="CR7" s="39">
        <v>46.9</v>
      </c>
      <c r="CS7" s="39">
        <v>47.95</v>
      </c>
      <c r="CT7" s="39">
        <v>48.26</v>
      </c>
      <c r="CU7" s="39">
        <v>48.01</v>
      </c>
      <c r="CV7" s="39">
        <v>54.9</v>
      </c>
      <c r="CW7" s="39">
        <v>74.08</v>
      </c>
      <c r="CX7" s="39">
        <v>84.02</v>
      </c>
      <c r="CY7" s="39">
        <v>98.02</v>
      </c>
      <c r="CZ7" s="39">
        <v>62.34</v>
      </c>
      <c r="DA7" s="39">
        <v>65.650000000000006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dcterms:created xsi:type="dcterms:W3CDTF">2020-12-04T02:19:16Z</dcterms:created>
  <dcterms:modified xsi:type="dcterms:W3CDTF">2021-01-20T00:03:15Z</dcterms:modified>
  <cp:category/>
</cp:coreProperties>
</file>