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imo317\Documents\00.水道\88.経営比較分析・経営戦略\簡水経営比較分析\簡水H31経営比較分析表\"/>
    </mc:Choice>
  </mc:AlternateContent>
  <workbookProtection workbookAlgorithmName="SHA-512" workbookHashValue="EWUSi4/4wMPpLJYGnUkJQkF7ZLZVJMX0Z13cGBJOl0ehqNNNeeib16/nZi2cPuLd15be4TWH7RDCz7p5JkjrtA==" workbookSaltValue="bLUdj6Ejmr1BvgK8xtcNeQ==" workbookSpinCount="100000" lockStructure="1"/>
  <bookViews>
    <workbookView xWindow="0" yWindow="0" windowWidth="22575" windowHeight="1075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<sst xmlns="http://schemas.openxmlformats.org/spreadsheetml/2006/main" count="233" uniqueCount="116">
  <si>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</si>
  <si>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</si>
  <si>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</si>
  <si>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</si>
  <si>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</si>
  <si>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</si>
  <si>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</si>
  <si>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</si>
  <si>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</si>
  <si>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</si>
  <si>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</si>
  <si>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</si>
  <si>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</si>
  <si>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</si>
  <si>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</si>
  <si>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</si>
  <si>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</si>
  <si>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</si>
  <si>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</si>
  <si>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</si>
  <si>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</si>
  <si>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</si>
  <si>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</si>
  <si>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</si>
  <si>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</si>
  <si>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</si>
  <si>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</si>
  <si>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</si>
  <si>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</si>
  <si>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</si>
  <si>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</si>
  <si>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</si>
  <si>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</si>
  <si>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</si>
  <si>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</si>
  <si>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</si>
  <si>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</si>
  <si>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</si>
  <si>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</si>
  <si>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</si>
  <si>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</si>
  <si>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</si>
  <si>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</si>
  <si>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</si>
  <si>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</si>
  <si>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</si>
  <si>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</si>
  <si>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</si>
  <si>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</si>
  <si>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</si>
  <si>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</si>
  <si>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</si>
  <si>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</si>
  <si>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</si>
  <si>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</si>
  <si>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</si>
  <si>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</si>
  <si>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</si>
  <si>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</si>
  <si>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</si>
  <si>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</si>
  <si>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</si>
  <si>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</si>
  <si>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</si>
  <si>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</si>
  <si>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</si>
  <si>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</si>
  <si>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</si>
  <si>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</si>
  <si>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</si>
  <si>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</si>
  <si>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</si>
  <si>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</si>
  <si>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</si>
  <si>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</si>
  <si>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</si>
  <si>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</si>
  <si>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</si>
  <si>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</si>
  <si>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</si>
  <si>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</si>
  <si>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</si>
  <si>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</si>
  <si>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</si>
  <si>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</si>
  <si>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</si>
  <si>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</si>
  <si>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</si>
  <si>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</si>
  <si>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</si>
  <si>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</si>
  <si>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</si>
  <si>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</si>
  <si>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</si>
  <si>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</si>
  <si>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</si>
  <si>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</si>
  <si>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</si>
  <si>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</si>
  <si>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</si>
  <si>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</si>
  <si>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</si>
  <si>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</si>
  <si>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</si>
  <si>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</si>
  <si>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</si>
  <si>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</si>
  <si>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</si>
  <si>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</si>
  <si>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</si>
  <si>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</si>
  <si>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</si>
  <si>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</si>
  <si>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水道事業の運営については、最低限の予算で水道施設を維持管理しながら水道水の供給を行っている。そのなかで、地方債を償還しながら経常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水道使用料の収納率については、現年分の完納はもちろんのこと、滞納繰越分については納入指導を含め対策が必要であり、新規滞納者を増やさないよう努力していかなければならない。
　また、施設利用率が平均より大きく上回っているのに対し、有収率が平均より下回っている。漏水等が頻繁に発生する老朽管更新、漏水調査および修繕を計画的に実施しなければならない。　　　　　　　　　　　　　　　　　　　　　　　　　　　　　　　　　　　　　　　　　　　　　　　　　　　　　　　　　　　　　　　　　　　　　　　　　　　　　　　　　　　　</t>
    <rPh sb="242" eb="244">
      <t>ヒンパン</t>
    </rPh>
    <rPh sb="245" eb="247">
      <t>ハッセイ</t>
    </rPh>
    <rPh sb="249" eb="251">
      <t>ロウキュウ</t>
    </rPh>
    <rPh sb="251" eb="252">
      <t>カン</t>
    </rPh>
    <rPh sb="252" eb="254">
      <t>コウシン</t>
    </rPh>
    <rPh sb="255" eb="257">
      <t>ロウスイ</t>
    </rPh>
    <rPh sb="257" eb="259">
      <t>チョウサ</t>
    </rPh>
    <rPh sb="262" eb="264">
      <t>シュウゼン</t>
    </rPh>
    <rPh sb="265" eb="268">
      <t>ケイカクテキ</t>
    </rPh>
    <rPh sb="269" eb="271">
      <t>ジッシ</t>
    </rPh>
    <phoneticPr fontId="16"/>
  </si>
  <si>
    <t>　現在の水道施設を維持管理しながら、水道事業の運営を改善していくには、収納率向上、老朽化等に伴う修繕、管路更新など複合的課題が多い。毎年給水人口が減少し、収入も減少している現状では難しい状況ではあるが、今後何かしらの対策を講じたい。</t>
    <rPh sb="35" eb="37">
      <t>シュウノウ</t>
    </rPh>
    <rPh sb="37" eb="38">
      <t>リツ</t>
    </rPh>
    <rPh sb="38" eb="40">
      <t>コウジョウ</t>
    </rPh>
    <rPh sb="51" eb="53">
      <t>カンロ</t>
    </rPh>
    <rPh sb="53" eb="55">
      <t>コウシン</t>
    </rPh>
    <rPh sb="57" eb="60">
      <t>フクゴウテキ</t>
    </rPh>
    <rPh sb="60" eb="62">
      <t>カダイ</t>
    </rPh>
    <rPh sb="63" eb="64">
      <t>オオ</t>
    </rPh>
    <rPh sb="66" eb="68">
      <t>マイトシ</t>
    </rPh>
    <rPh sb="77" eb="79">
      <t>シュウニュウ</t>
    </rPh>
    <rPh sb="80" eb="82">
      <t>ゲンショウ</t>
    </rPh>
    <rPh sb="101" eb="103">
      <t>コンゴ</t>
    </rPh>
    <rPh sb="103" eb="104">
      <t>ナニ</t>
    </rPh>
    <rPh sb="108" eb="110">
      <t>タイサク</t>
    </rPh>
    <rPh sb="111" eb="112">
      <t>コウ</t>
    </rPh>
    <phoneticPr fontId="16"/>
  </si>
  <si>
    <t>　財政の状況と経常費用を勘案しながら、老朽化した水道管の更新を検討しなくてならないが、給水人口が減少し、財政上厳しくなっていく中で、優先順位を含めどのように更新していくかが大きな課題である。
　</t>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</si>
</sst>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0.14000000000000001</c:v>
                </c:pt>
                <c:pt idx="1">
                  <c:v>0.1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D43-47BD-B2B2-9F0C0A653CDE}"/>
            </c:ext>
          </c:extLst>
        </c:ser>
        <c:dLbls>
          <c:showLegendKey val="0"/>
          <c:showVal val="0"/>
          <c:showCatName val="0"/>
          <c:showSerName val="0"/>
          <c:showPercent val="0"/>
          <c:showBubbleSize val="0"/>
        </c:dLbls>
        <c:gapWidth val="150"/>
        <c:axId val="174662856"/>
        <c:axId val="17437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xmlns:c16r2="http://schemas.microsoft.com/office/drawing/2015/06/chart">
            <c:ext xmlns:c16="http://schemas.microsoft.com/office/drawing/2014/chart" uri="{C3380CC4-5D6E-409C-BE32-E72D297353CC}">
              <c16:uniqueId val="{00000001-CD43-47BD-B2B2-9F0C0A653CDE}"/>
            </c:ext>
          </c:extLst>
        </c:ser>
        <c:dLbls>
          <c:showLegendKey val="0"/>
          <c:showVal val="0"/>
          <c:showCatName val="0"/>
          <c:showSerName val="0"/>
          <c:showPercent val="0"/>
          <c:showBubbleSize val="0"/>
        </c:dLbls>
        <c:marker val="1"/>
        <c:smooth val="0"/>
        <c:axId val="174662856"/>
        <c:axId val="174379976"/>
      </c:lineChart>
      <c:dateAx>
        <c:axId val="174662856"/>
        <c:scaling>
          <c:orientation val="minMax"/>
        </c:scaling>
        <c:delete val="1"/>
        <c:axPos val="b"/>
        <c:numFmt formatCode="&quot;H&quot;yy" sourceLinked="1"/>
        <c:majorTickMark val="none"/>
        <c:minorTickMark val="none"/>
        <c:tickLblPos val="none"/>
        <c:crossAx val="174379976"/>
        <c:crosses val="autoZero"/>
        <c:auto val="1"/>
        <c:lblOffset val="100"/>
        <c:baseTimeUnit val="years"/>
      </c:dateAx>
      <c:valAx>
        <c:axId val="17437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6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107.57</c:v>
                </c:pt>
                <c:pt idx="1">
                  <c:v>100</c:v>
                </c:pt>
                <c:pt idx="2">
                  <c:v>100</c:v>
                </c:pt>
                <c:pt idx="3">
                  <c:v>97</c:v>
                </c:pt>
                <c:pt idx="4">
                  <c:v>91.94</c:v>
                </c:pt>
              </c:numCache>
            </c:numRef>
          </c:val>
          <c:extLst xmlns:c16r2="http://schemas.microsoft.com/office/drawing/2015/06/chart">
            <c:ext xmlns:c16="http://schemas.microsoft.com/office/drawing/2014/chart" uri="{C3380CC4-5D6E-409C-BE32-E72D297353CC}">
              <c16:uniqueId val="{00000000-8ED7-491C-B51A-4FC7B3151214}"/>
            </c:ext>
          </c:extLst>
        </c:ser>
        <c:dLbls>
          <c:showLegendKey val="0"/>
          <c:showVal val="0"/>
          <c:showCatName val="0"/>
          <c:showSerName val="0"/>
          <c:showPercent val="0"/>
          <c:showBubbleSize val="0"/>
        </c:dLbls>
        <c:gapWidth val="150"/>
        <c:axId val="174911864"/>
        <c:axId val="17491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xmlns:c16r2="http://schemas.microsoft.com/office/drawing/2015/06/chart">
            <c:ext xmlns:c16="http://schemas.microsoft.com/office/drawing/2014/chart" uri="{C3380CC4-5D6E-409C-BE32-E72D297353CC}">
              <c16:uniqueId val="{00000001-8ED7-491C-B51A-4FC7B3151214}"/>
            </c:ext>
          </c:extLst>
        </c:ser>
        <c:dLbls>
          <c:showLegendKey val="0"/>
          <c:showVal val="0"/>
          <c:showCatName val="0"/>
          <c:showSerName val="0"/>
          <c:showPercent val="0"/>
          <c:showBubbleSize val="0"/>
        </c:dLbls>
        <c:marker val="1"/>
        <c:smooth val="0"/>
        <c:axId val="174911864"/>
        <c:axId val="174912256"/>
      </c:lineChart>
      <c:dateAx>
        <c:axId val="174911864"/>
        <c:scaling>
          <c:orientation val="minMax"/>
        </c:scaling>
        <c:delete val="1"/>
        <c:axPos val="b"/>
        <c:numFmt formatCode="&quot;H&quot;yy" sourceLinked="1"/>
        <c:majorTickMark val="none"/>
        <c:minorTickMark val="none"/>
        <c:tickLblPos val="none"/>
        <c:crossAx val="174912256"/>
        <c:crosses val="autoZero"/>
        <c:auto val="1"/>
        <c:lblOffset val="100"/>
        <c:baseTimeUnit val="years"/>
      </c:dateAx>
      <c:valAx>
        <c:axId val="1749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1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34.86</c:v>
                </c:pt>
                <c:pt idx="1">
                  <c:v>37.01</c:v>
                </c:pt>
                <c:pt idx="2">
                  <c:v>35.9</c:v>
                </c:pt>
                <c:pt idx="3">
                  <c:v>37.96</c:v>
                </c:pt>
                <c:pt idx="4">
                  <c:v>38.72</c:v>
                </c:pt>
              </c:numCache>
            </c:numRef>
          </c:val>
          <c:extLst xmlns:c16r2="http://schemas.microsoft.com/office/drawing/2015/06/chart">
            <c:ext xmlns:c16="http://schemas.microsoft.com/office/drawing/2014/chart" uri="{C3380CC4-5D6E-409C-BE32-E72D297353CC}">
              <c16:uniqueId val="{00000000-1EB9-4492-9DC7-69ABC4688C02}"/>
            </c:ext>
          </c:extLst>
        </c:ser>
        <c:dLbls>
          <c:showLegendKey val="0"/>
          <c:showVal val="0"/>
          <c:showCatName val="0"/>
          <c:showSerName val="0"/>
          <c:showPercent val="0"/>
          <c:showBubbleSize val="0"/>
        </c:dLbls>
        <c:gapWidth val="150"/>
        <c:axId val="174913432"/>
        <c:axId val="17491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xmlns:c16r2="http://schemas.microsoft.com/office/drawing/2015/06/chart">
            <c:ext xmlns:c16="http://schemas.microsoft.com/office/drawing/2014/chart" uri="{C3380CC4-5D6E-409C-BE32-E72D297353CC}">
              <c16:uniqueId val="{00000001-1EB9-4492-9DC7-69ABC4688C02}"/>
            </c:ext>
          </c:extLst>
        </c:ser>
        <c:dLbls>
          <c:showLegendKey val="0"/>
          <c:showVal val="0"/>
          <c:showCatName val="0"/>
          <c:showSerName val="0"/>
          <c:showPercent val="0"/>
          <c:showBubbleSize val="0"/>
        </c:dLbls>
        <c:marker val="1"/>
        <c:smooth val="0"/>
        <c:axId val="174913432"/>
        <c:axId val="174913824"/>
      </c:lineChart>
      <c:dateAx>
        <c:axId val="174913432"/>
        <c:scaling>
          <c:orientation val="minMax"/>
        </c:scaling>
        <c:delete val="1"/>
        <c:axPos val="b"/>
        <c:numFmt formatCode="&quot;H&quot;yy" sourceLinked="1"/>
        <c:majorTickMark val="none"/>
        <c:minorTickMark val="none"/>
        <c:tickLblPos val="none"/>
        <c:crossAx val="174913824"/>
        <c:crosses val="autoZero"/>
        <c:auto val="1"/>
        <c:lblOffset val="100"/>
        <c:baseTimeUnit val="years"/>
      </c:dateAx>
      <c:valAx>
        <c:axId val="1749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91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73.53</c:v>
                </c:pt>
                <c:pt idx="1">
                  <c:v>76.91</c:v>
                </c:pt>
                <c:pt idx="2">
                  <c:v>77.489999999999995</c:v>
                </c:pt>
                <c:pt idx="3">
                  <c:v>73.94</c:v>
                </c:pt>
                <c:pt idx="4">
                  <c:v>73.489999999999995</c:v>
                </c:pt>
              </c:numCache>
            </c:numRef>
          </c:val>
          <c:extLst xmlns:c16r2="http://schemas.microsoft.com/office/drawing/2015/06/chart">
            <c:ext xmlns:c16="http://schemas.microsoft.com/office/drawing/2014/chart" uri="{C3380CC4-5D6E-409C-BE32-E72D297353CC}">
              <c16:uniqueId val="{00000000-DBCE-463B-955E-545960C92231}"/>
            </c:ext>
          </c:extLst>
        </c:ser>
        <c:dLbls>
          <c:showLegendKey val="0"/>
          <c:showVal val="0"/>
          <c:showCatName val="0"/>
          <c:showSerName val="0"/>
          <c:showPercent val="0"/>
          <c:showBubbleSize val="0"/>
        </c:dLbls>
        <c:gapWidth val="150"/>
        <c:axId val="174470432"/>
        <c:axId val="17447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xmlns:c16r2="http://schemas.microsoft.com/office/drawing/2015/06/chart">
            <c:ext xmlns:c16="http://schemas.microsoft.com/office/drawing/2014/chart" uri="{C3380CC4-5D6E-409C-BE32-E72D297353CC}">
              <c16:uniqueId val="{00000001-DBCE-463B-955E-545960C92231}"/>
            </c:ext>
          </c:extLst>
        </c:ser>
        <c:dLbls>
          <c:showLegendKey val="0"/>
          <c:showVal val="0"/>
          <c:showCatName val="0"/>
          <c:showSerName val="0"/>
          <c:showPercent val="0"/>
          <c:showBubbleSize val="0"/>
        </c:dLbls>
        <c:marker val="1"/>
        <c:smooth val="0"/>
        <c:axId val="174470432"/>
        <c:axId val="174474912"/>
      </c:lineChart>
      <c:dateAx>
        <c:axId val="174470432"/>
        <c:scaling>
          <c:orientation val="minMax"/>
        </c:scaling>
        <c:delete val="1"/>
        <c:axPos val="b"/>
        <c:numFmt formatCode="&quot;H&quot;yy" sourceLinked="1"/>
        <c:majorTickMark val="none"/>
        <c:minorTickMark val="none"/>
        <c:tickLblPos val="none"/>
        <c:crossAx val="174474912"/>
        <c:crosses val="autoZero"/>
        <c:auto val="1"/>
        <c:lblOffset val="100"/>
        <c:baseTimeUnit val="years"/>
      </c:dateAx>
      <c:valAx>
        <c:axId val="17447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50-48F0-ADAA-533A5D61915D}"/>
            </c:ext>
          </c:extLst>
        </c:ser>
        <c:dLbls>
          <c:showLegendKey val="0"/>
          <c:showVal val="0"/>
          <c:showCatName val="0"/>
          <c:showSerName val="0"/>
          <c:showPercent val="0"/>
          <c:showBubbleSize val="0"/>
        </c:dLbls>
        <c:gapWidth val="150"/>
        <c:axId val="174444888"/>
        <c:axId val="174445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50-48F0-ADAA-533A5D61915D}"/>
            </c:ext>
          </c:extLst>
        </c:ser>
        <c:dLbls>
          <c:showLegendKey val="0"/>
          <c:showVal val="0"/>
          <c:showCatName val="0"/>
          <c:showSerName val="0"/>
          <c:showPercent val="0"/>
          <c:showBubbleSize val="0"/>
        </c:dLbls>
        <c:marker val="1"/>
        <c:smooth val="0"/>
        <c:axId val="174444888"/>
        <c:axId val="174445272"/>
      </c:lineChart>
      <c:dateAx>
        <c:axId val="174444888"/>
        <c:scaling>
          <c:orientation val="minMax"/>
        </c:scaling>
        <c:delete val="1"/>
        <c:axPos val="b"/>
        <c:numFmt formatCode="&quot;H&quot;yy" sourceLinked="1"/>
        <c:majorTickMark val="none"/>
        <c:minorTickMark val="none"/>
        <c:tickLblPos val="none"/>
        <c:crossAx val="174445272"/>
        <c:crosses val="autoZero"/>
        <c:auto val="1"/>
        <c:lblOffset val="100"/>
        <c:baseTimeUnit val="years"/>
      </c:dateAx>
      <c:valAx>
        <c:axId val="17444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44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F0-4C80-BC55-5BDA6250802E}"/>
            </c:ext>
          </c:extLst>
        </c:ser>
        <c:dLbls>
          <c:showLegendKey val="0"/>
          <c:showVal val="0"/>
          <c:showCatName val="0"/>
          <c:showSerName val="0"/>
          <c:showPercent val="0"/>
          <c:showBubbleSize val="0"/>
        </c:dLbls>
        <c:gapWidth val="150"/>
        <c:axId val="174566648"/>
        <c:axId val="17458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F0-4C80-BC55-5BDA6250802E}"/>
            </c:ext>
          </c:extLst>
        </c:ser>
        <c:dLbls>
          <c:showLegendKey val="0"/>
          <c:showVal val="0"/>
          <c:showCatName val="0"/>
          <c:showSerName val="0"/>
          <c:showPercent val="0"/>
          <c:showBubbleSize val="0"/>
        </c:dLbls>
        <c:marker val="1"/>
        <c:smooth val="0"/>
        <c:axId val="174566648"/>
        <c:axId val="174586232"/>
      </c:lineChart>
      <c:dateAx>
        <c:axId val="174566648"/>
        <c:scaling>
          <c:orientation val="minMax"/>
        </c:scaling>
        <c:delete val="1"/>
        <c:axPos val="b"/>
        <c:numFmt formatCode="&quot;H&quot;yy" sourceLinked="1"/>
        <c:majorTickMark val="none"/>
        <c:minorTickMark val="none"/>
        <c:tickLblPos val="none"/>
        <c:crossAx val="174586232"/>
        <c:crosses val="autoZero"/>
        <c:auto val="1"/>
        <c:lblOffset val="100"/>
        <c:baseTimeUnit val="years"/>
      </c:dateAx>
      <c:valAx>
        <c:axId val="17458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6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DD-4737-B29C-79D4CC952F0E}"/>
            </c:ext>
          </c:extLst>
        </c:ser>
        <c:dLbls>
          <c:showLegendKey val="0"/>
          <c:showVal val="0"/>
          <c:showCatName val="0"/>
          <c:showSerName val="0"/>
          <c:showPercent val="0"/>
          <c:showBubbleSize val="0"/>
        </c:dLbls>
        <c:gapWidth val="150"/>
        <c:axId val="174587408"/>
        <c:axId val="174587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DD-4737-B29C-79D4CC952F0E}"/>
            </c:ext>
          </c:extLst>
        </c:ser>
        <c:dLbls>
          <c:showLegendKey val="0"/>
          <c:showVal val="0"/>
          <c:showCatName val="0"/>
          <c:showSerName val="0"/>
          <c:showPercent val="0"/>
          <c:showBubbleSize val="0"/>
        </c:dLbls>
        <c:marker val="1"/>
        <c:smooth val="0"/>
        <c:axId val="174587408"/>
        <c:axId val="174587800"/>
      </c:lineChart>
      <c:dateAx>
        <c:axId val="174587408"/>
        <c:scaling>
          <c:orientation val="minMax"/>
        </c:scaling>
        <c:delete val="1"/>
        <c:axPos val="b"/>
        <c:numFmt formatCode="&quot;H&quot;yy" sourceLinked="1"/>
        <c:majorTickMark val="none"/>
        <c:minorTickMark val="none"/>
        <c:tickLblPos val="none"/>
        <c:crossAx val="174587800"/>
        <c:crosses val="autoZero"/>
        <c:auto val="1"/>
        <c:lblOffset val="100"/>
        <c:baseTimeUnit val="years"/>
      </c:dateAx>
      <c:valAx>
        <c:axId val="17458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8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D4-4C60-AF34-300CE4DB5ADD}"/>
            </c:ext>
          </c:extLst>
        </c:ser>
        <c:dLbls>
          <c:showLegendKey val="0"/>
          <c:showVal val="0"/>
          <c:showCatName val="0"/>
          <c:showSerName val="0"/>
          <c:showPercent val="0"/>
          <c:showBubbleSize val="0"/>
        </c:dLbls>
        <c:gapWidth val="150"/>
        <c:axId val="174588976"/>
        <c:axId val="17458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D4-4C60-AF34-300CE4DB5ADD}"/>
            </c:ext>
          </c:extLst>
        </c:ser>
        <c:dLbls>
          <c:showLegendKey val="0"/>
          <c:showVal val="0"/>
          <c:showCatName val="0"/>
          <c:showSerName val="0"/>
          <c:showPercent val="0"/>
          <c:showBubbleSize val="0"/>
        </c:dLbls>
        <c:marker val="1"/>
        <c:smooth val="0"/>
        <c:axId val="174588976"/>
        <c:axId val="174589368"/>
      </c:lineChart>
      <c:dateAx>
        <c:axId val="174588976"/>
        <c:scaling>
          <c:orientation val="minMax"/>
        </c:scaling>
        <c:delete val="1"/>
        <c:axPos val="b"/>
        <c:numFmt formatCode="&quot;H&quot;yy" sourceLinked="1"/>
        <c:majorTickMark val="none"/>
        <c:minorTickMark val="none"/>
        <c:tickLblPos val="none"/>
        <c:crossAx val="174589368"/>
        <c:crosses val="autoZero"/>
        <c:auto val="1"/>
        <c:lblOffset val="100"/>
        <c:baseTimeUnit val="years"/>
      </c:dateAx>
      <c:valAx>
        <c:axId val="17458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58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1303.93</c:v>
                </c:pt>
                <c:pt idx="1">
                  <c:v>1220.98</c:v>
                </c:pt>
                <c:pt idx="2">
                  <c:v>1150.78</c:v>
                </c:pt>
                <c:pt idx="3">
                  <c:v>1045.28</c:v>
                </c:pt>
                <c:pt idx="4">
                  <c:v>958.77</c:v>
                </c:pt>
              </c:numCache>
            </c:numRef>
          </c:val>
          <c:extLst xmlns:c16r2="http://schemas.microsoft.com/office/drawing/2015/06/chart">
            <c:ext xmlns:c16="http://schemas.microsoft.com/office/drawing/2014/chart" uri="{C3380CC4-5D6E-409C-BE32-E72D297353CC}">
              <c16:uniqueId val="{00000000-B050-43A6-A03D-EEEAF568FEC4}"/>
            </c:ext>
          </c:extLst>
        </c:ser>
        <c:dLbls>
          <c:showLegendKey val="0"/>
          <c:showVal val="0"/>
          <c:showCatName val="0"/>
          <c:showSerName val="0"/>
          <c:showPercent val="0"/>
          <c:showBubbleSize val="0"/>
        </c:dLbls>
        <c:gapWidth val="150"/>
        <c:axId val="174694560"/>
        <c:axId val="174694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xmlns:c16r2="http://schemas.microsoft.com/office/drawing/2015/06/chart">
            <c:ext xmlns:c16="http://schemas.microsoft.com/office/drawing/2014/chart" uri="{C3380CC4-5D6E-409C-BE32-E72D297353CC}">
              <c16:uniqueId val="{00000001-B050-43A6-A03D-EEEAF568FEC4}"/>
            </c:ext>
          </c:extLst>
        </c:ser>
        <c:dLbls>
          <c:showLegendKey val="0"/>
          <c:showVal val="0"/>
          <c:showCatName val="0"/>
          <c:showSerName val="0"/>
          <c:showPercent val="0"/>
          <c:showBubbleSize val="0"/>
        </c:dLbls>
        <c:marker val="1"/>
        <c:smooth val="0"/>
        <c:axId val="174694560"/>
        <c:axId val="174694952"/>
      </c:lineChart>
      <c:dateAx>
        <c:axId val="174694560"/>
        <c:scaling>
          <c:orientation val="minMax"/>
        </c:scaling>
        <c:delete val="1"/>
        <c:axPos val="b"/>
        <c:numFmt formatCode="&quot;H&quot;yy" sourceLinked="1"/>
        <c:majorTickMark val="none"/>
        <c:minorTickMark val="none"/>
        <c:tickLblPos val="none"/>
        <c:crossAx val="174694952"/>
        <c:crosses val="autoZero"/>
        <c:auto val="1"/>
        <c:lblOffset val="100"/>
        <c:baseTimeUnit val="years"/>
      </c:dateAx>
      <c:valAx>
        <c:axId val="17469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9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56.61</c:v>
                </c:pt>
                <c:pt idx="1">
                  <c:v>58.65</c:v>
                </c:pt>
                <c:pt idx="2">
                  <c:v>57.42</c:v>
                </c:pt>
                <c:pt idx="3">
                  <c:v>58.25</c:v>
                </c:pt>
                <c:pt idx="4">
                  <c:v>57.46</c:v>
                </c:pt>
              </c:numCache>
            </c:numRef>
          </c:val>
          <c:extLst xmlns:c16r2="http://schemas.microsoft.com/office/drawing/2015/06/chart">
            <c:ext xmlns:c16="http://schemas.microsoft.com/office/drawing/2014/chart" uri="{C3380CC4-5D6E-409C-BE32-E72D297353CC}">
              <c16:uniqueId val="{00000000-2B45-4F04-A783-C13002442DFE}"/>
            </c:ext>
          </c:extLst>
        </c:ser>
        <c:dLbls>
          <c:showLegendKey val="0"/>
          <c:showVal val="0"/>
          <c:showCatName val="0"/>
          <c:showSerName val="0"/>
          <c:showPercent val="0"/>
          <c:showBubbleSize val="0"/>
        </c:dLbls>
        <c:gapWidth val="150"/>
        <c:axId val="174696128"/>
        <c:axId val="174696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xmlns:c16r2="http://schemas.microsoft.com/office/drawing/2015/06/chart">
            <c:ext xmlns:c16="http://schemas.microsoft.com/office/drawing/2014/chart" uri="{C3380CC4-5D6E-409C-BE32-E72D297353CC}">
              <c16:uniqueId val="{00000001-2B45-4F04-A783-C13002442DFE}"/>
            </c:ext>
          </c:extLst>
        </c:ser>
        <c:dLbls>
          <c:showLegendKey val="0"/>
          <c:showVal val="0"/>
          <c:showCatName val="0"/>
          <c:showSerName val="0"/>
          <c:showPercent val="0"/>
          <c:showBubbleSize val="0"/>
        </c:dLbls>
        <c:marker val="1"/>
        <c:smooth val="0"/>
        <c:axId val="174696128"/>
        <c:axId val="174696520"/>
      </c:lineChart>
      <c:dateAx>
        <c:axId val="174696128"/>
        <c:scaling>
          <c:orientation val="minMax"/>
        </c:scaling>
        <c:delete val="1"/>
        <c:axPos val="b"/>
        <c:numFmt formatCode="&quot;H&quot;yy" sourceLinked="1"/>
        <c:majorTickMark val="none"/>
        <c:minorTickMark val="none"/>
        <c:tickLblPos val="none"/>
        <c:crossAx val="174696520"/>
        <c:crosses val="autoZero"/>
        <c:auto val="1"/>
        <c:lblOffset val="100"/>
        <c:baseTimeUnit val="years"/>
      </c:dateAx>
      <c:valAx>
        <c:axId val="17469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9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398.27</c:v>
                </c:pt>
                <c:pt idx="1">
                  <c:v>387.82</c:v>
                </c:pt>
                <c:pt idx="2">
                  <c:v>400.87</c:v>
                </c:pt>
                <c:pt idx="3">
                  <c:v>388.99</c:v>
                </c:pt>
                <c:pt idx="4">
                  <c:v>402.38</c:v>
                </c:pt>
              </c:numCache>
            </c:numRef>
          </c:val>
          <c:extLst xmlns:c16r2="http://schemas.microsoft.com/office/drawing/2015/06/chart">
            <c:ext xmlns:c16="http://schemas.microsoft.com/office/drawing/2014/chart" uri="{C3380CC4-5D6E-409C-BE32-E72D297353CC}">
              <c16:uniqueId val="{00000000-DFDA-430E-A23B-5C4AF9449562}"/>
            </c:ext>
          </c:extLst>
        </c:ser>
        <c:dLbls>
          <c:showLegendKey val="0"/>
          <c:showVal val="0"/>
          <c:showCatName val="0"/>
          <c:showSerName val="0"/>
          <c:showPercent val="0"/>
          <c:showBubbleSize val="0"/>
        </c:dLbls>
        <c:gapWidth val="150"/>
        <c:axId val="174697696"/>
        <c:axId val="17491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xmlns:c16r2="http://schemas.microsoft.com/office/drawing/2015/06/chart">
            <c:ext xmlns:c16="http://schemas.microsoft.com/office/drawing/2014/chart" uri="{C3380CC4-5D6E-409C-BE32-E72D297353CC}">
              <c16:uniqueId val="{00000001-DFDA-430E-A23B-5C4AF9449562}"/>
            </c:ext>
          </c:extLst>
        </c:ser>
        <c:dLbls>
          <c:showLegendKey val="0"/>
          <c:showVal val="0"/>
          <c:showCatName val="0"/>
          <c:showSerName val="0"/>
          <c:showPercent val="0"/>
          <c:showBubbleSize val="0"/>
        </c:dLbls>
        <c:marker val="1"/>
        <c:smooth val="0"/>
        <c:axId val="174697696"/>
        <c:axId val="174910688"/>
      </c:lineChart>
      <c:dateAx>
        <c:axId val="174697696"/>
        <c:scaling>
          <c:orientation val="minMax"/>
        </c:scaling>
        <c:delete val="1"/>
        <c:axPos val="b"/>
        <c:numFmt formatCode="&quot;H&quot;yy" sourceLinked="1"/>
        <c:majorTickMark val="none"/>
        <c:minorTickMark val="none"/>
        <c:tickLblPos val="none"/>
        <c:crossAx val="174910688"/>
        <c:crosses val="autoZero"/>
        <c:auto val="1"/>
        <c:lblOffset val="100"/>
        <c:baseTimeUnit val="years"/>
      </c:dateAx>
      <c:valAx>
        <c:axId val="17491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6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0" zoomScale="80" zoomScaleNormal="8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福島県　下郷町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5585</v>
      </c>
      <c r="AM8" s="67"/>
      <c r="AN8" s="67"/>
      <c r="AO8" s="67"/>
      <c r="AP8" s="67"/>
      <c r="AQ8" s="67"/>
      <c r="AR8" s="67"/>
      <c r="AS8" s="67"/>
      <c r="AT8" s="66">
        <f>データ!$S$6</f>
        <v>317.04000000000002</v>
      </c>
      <c r="AU8" s="66"/>
      <c r="AV8" s="66"/>
      <c r="AW8" s="66"/>
      <c r="AX8" s="66"/>
      <c r="AY8" s="66"/>
      <c r="AZ8" s="66"/>
      <c r="BA8" s="66"/>
      <c r="BB8" s="66">
        <f>データ!$T$6</f>
        <v>17.62</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84.52</v>
      </c>
      <c r="Q10" s="66"/>
      <c r="R10" s="66"/>
      <c r="S10" s="66"/>
      <c r="T10" s="66"/>
      <c r="U10" s="66"/>
      <c r="V10" s="66"/>
      <c r="W10" s="67">
        <f>データ!$Q$6</f>
        <v>3980</v>
      </c>
      <c r="X10" s="67"/>
      <c r="Y10" s="67"/>
      <c r="Z10" s="67"/>
      <c r="AA10" s="67"/>
      <c r="AB10" s="67"/>
      <c r="AC10" s="67"/>
      <c r="AD10" s="2"/>
      <c r="AE10" s="2"/>
      <c r="AF10" s="2"/>
      <c r="AG10" s="2"/>
      <c r="AH10" s="2"/>
      <c r="AI10" s="2"/>
      <c r="AJ10" s="2"/>
      <c r="AK10" s="2"/>
      <c r="AL10" s="67">
        <f>データ!$U$6</f>
        <v>4663</v>
      </c>
      <c r="AM10" s="67"/>
      <c r="AN10" s="67"/>
      <c r="AO10" s="67"/>
      <c r="AP10" s="67"/>
      <c r="AQ10" s="67"/>
      <c r="AR10" s="67"/>
      <c r="AS10" s="67"/>
      <c r="AT10" s="66">
        <f>データ!$V$6</f>
        <v>317</v>
      </c>
      <c r="AU10" s="66"/>
      <c r="AV10" s="66"/>
      <c r="AW10" s="66"/>
      <c r="AX10" s="66"/>
      <c r="AY10" s="66"/>
      <c r="AZ10" s="66"/>
      <c r="BA10" s="66"/>
      <c r="BB10" s="66">
        <f>データ!$W$6</f>
        <v>14.71</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113</v>
      </c>
      <c r="BM16" s="51"/>
      <c r="BN16" s="51"/>
      <c r="BO16" s="51"/>
      <c r="BP16" s="51"/>
      <c r="BQ16" s="51"/>
      <c r="BR16" s="51"/>
      <c r="BS16" s="51"/>
      <c r="BT16" s="51"/>
      <c r="BU16" s="51"/>
      <c r="BV16" s="51"/>
      <c r="BW16" s="51"/>
      <c r="BX16" s="51"/>
      <c r="BY16" s="51"/>
      <c r="BZ16" s="5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114</v>
      </c>
      <c r="BM66" s="51"/>
      <c r="BN66" s="51"/>
      <c r="BO66" s="51"/>
      <c r="BP66" s="51"/>
      <c r="BQ66" s="51"/>
      <c r="BR66" s="51"/>
      <c r="BS66" s="51"/>
      <c r="BT66" s="51"/>
      <c r="BU66" s="51"/>
      <c r="BV66" s="51"/>
      <c r="BW66" s="51"/>
      <c r="BX66" s="51"/>
      <c r="BY66" s="51"/>
      <c r="BZ66" s="52"/>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R/OigHXlGht0DcYxPtFCfyxW3Ug6Xk1PnzymGVqIsq3DMWW3uTdVA0gPojC000lUK04Al/+RdJjafwed4Hl8iQ==" saltValue="TjqWmI2hV2NpNCoehT/y1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c r="A6" s="29" t="s">
        <v>94</v>
      </c>
      <c r="B6" s="34">
        <f>B7</f>
        <v>2019</v>
      </c>
      <c r="C6" s="34">
        <f t="shared" ref="C6:W6" si="3">C7</f>
        <v>73628</v>
      </c>
      <c r="D6" s="34">
        <f t="shared" si="3"/>
        <v>47</v>
      </c>
      <c r="E6" s="34">
        <f t="shared" si="3"/>
        <v>1</v>
      </c>
      <c r="F6" s="34">
        <f t="shared" si="3"/>
        <v>0</v>
      </c>
      <c r="G6" s="34">
        <f t="shared" si="3"/>
        <v>0</v>
      </c>
      <c r="H6" s="34" t="str">
        <f t="shared" si="3"/>
        <v>福島県　下郷町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84.52</v>
      </c>
      <c r="Q6" s="35">
        <f t="shared" si="3"/>
        <v>3980</v>
      </c>
      <c r="R6" s="35">
        <f t="shared" si="3"/>
        <v>5585</v>
      </c>
      <c r="S6" s="35">
        <f t="shared" si="3"/>
        <v>317.04000000000002</v>
      </c>
      <c r="T6" s="35">
        <f t="shared" si="3"/>
        <v>17.62</v>
      </c>
      <c r="U6" s="35">
        <f t="shared" si="3"/>
        <v>4663</v>
      </c>
      <c r="V6" s="35">
        <f t="shared" si="3"/>
        <v>317</v>
      </c>
      <c r="W6" s="35">
        <f t="shared" si="3"/>
        <v>14.71</v>
      </c>
      <c r="X6" s="36">
        <f>IF(X7="",NA(),X7)</f>
        <v>73.53</v>
      </c>
      <c r="Y6" s="36">
        <f t="shared" ref="Y6:AG6" si="4">IF(Y7="",NA(),Y7)</f>
        <v>76.91</v>
      </c>
      <c r="Z6" s="36">
        <f t="shared" si="4"/>
        <v>77.489999999999995</v>
      </c>
      <c r="AA6" s="36">
        <f t="shared" si="4"/>
        <v>73.94</v>
      </c>
      <c r="AB6" s="36">
        <f t="shared" si="4"/>
        <v>73.489999999999995</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1303.93</v>
      </c>
      <c r="BF6" s="36">
        <f t="shared" ref="BF6:BN6" si="7">IF(BF7="",NA(),BF7)</f>
        <v>1220.98</v>
      </c>
      <c r="BG6" s="36">
        <f t="shared" si="7"/>
        <v>1150.78</v>
      </c>
      <c r="BH6" s="36">
        <f t="shared" si="7"/>
        <v>1045.28</v>
      </c>
      <c r="BI6" s="36">
        <f t="shared" si="7"/>
        <v>958.77</v>
      </c>
      <c r="BJ6" s="36">
        <f t="shared" si="7"/>
        <v>1134.67</v>
      </c>
      <c r="BK6" s="36">
        <f t="shared" si="7"/>
        <v>1144.79</v>
      </c>
      <c r="BL6" s="36">
        <f t="shared" si="7"/>
        <v>1061.58</v>
      </c>
      <c r="BM6" s="36">
        <f t="shared" si="7"/>
        <v>1007.7</v>
      </c>
      <c r="BN6" s="36">
        <f t="shared" si="7"/>
        <v>1018.52</v>
      </c>
      <c r="BO6" s="35" t="str">
        <f>IF(BO7="","",IF(BO7="-","【-】","【"&amp;SUBSTITUTE(TEXT(BO7,"#,##0.00"),"-","△")&amp;"】"))</f>
        <v>【1,084.05】</v>
      </c>
      <c r="BP6" s="36">
        <f>IF(BP7="",NA(),BP7)</f>
        <v>56.61</v>
      </c>
      <c r="BQ6" s="36">
        <f t="shared" ref="BQ6:BY6" si="8">IF(BQ7="",NA(),BQ7)</f>
        <v>58.65</v>
      </c>
      <c r="BR6" s="36">
        <f t="shared" si="8"/>
        <v>57.42</v>
      </c>
      <c r="BS6" s="36">
        <f t="shared" si="8"/>
        <v>58.25</v>
      </c>
      <c r="BT6" s="36">
        <f t="shared" si="8"/>
        <v>57.46</v>
      </c>
      <c r="BU6" s="36">
        <f t="shared" si="8"/>
        <v>40.6</v>
      </c>
      <c r="BV6" s="36">
        <f t="shared" si="8"/>
        <v>56.04</v>
      </c>
      <c r="BW6" s="36">
        <f t="shared" si="8"/>
        <v>58.52</v>
      </c>
      <c r="BX6" s="36">
        <f t="shared" si="8"/>
        <v>59.22</v>
      </c>
      <c r="BY6" s="36">
        <f t="shared" si="8"/>
        <v>58.79</v>
      </c>
      <c r="BZ6" s="35" t="str">
        <f>IF(BZ7="","",IF(BZ7="-","【-】","【"&amp;SUBSTITUTE(TEXT(BZ7,"#,##0.00"),"-","△")&amp;"】"))</f>
        <v>【53.46】</v>
      </c>
      <c r="CA6" s="36">
        <f>IF(CA7="",NA(),CA7)</f>
        <v>398.27</v>
      </c>
      <c r="CB6" s="36">
        <f t="shared" ref="CB6:CJ6" si="9">IF(CB7="",NA(),CB7)</f>
        <v>387.82</v>
      </c>
      <c r="CC6" s="36">
        <f t="shared" si="9"/>
        <v>400.87</v>
      </c>
      <c r="CD6" s="36">
        <f t="shared" si="9"/>
        <v>388.99</v>
      </c>
      <c r="CE6" s="36">
        <f t="shared" si="9"/>
        <v>402.38</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107.57</v>
      </c>
      <c r="CM6" s="36">
        <f t="shared" ref="CM6:CU6" si="10">IF(CM7="",NA(),CM7)</f>
        <v>100</v>
      </c>
      <c r="CN6" s="36">
        <f t="shared" si="10"/>
        <v>100</v>
      </c>
      <c r="CO6" s="36">
        <f t="shared" si="10"/>
        <v>97</v>
      </c>
      <c r="CP6" s="36">
        <f t="shared" si="10"/>
        <v>91.94</v>
      </c>
      <c r="CQ6" s="36">
        <f t="shared" si="10"/>
        <v>57.29</v>
      </c>
      <c r="CR6" s="36">
        <f t="shared" si="10"/>
        <v>55.9</v>
      </c>
      <c r="CS6" s="36">
        <f t="shared" si="10"/>
        <v>57.3</v>
      </c>
      <c r="CT6" s="36">
        <f t="shared" si="10"/>
        <v>56.76</v>
      </c>
      <c r="CU6" s="36">
        <f t="shared" si="10"/>
        <v>56.04</v>
      </c>
      <c r="CV6" s="35" t="str">
        <f>IF(CV7="","",IF(CV7="-","【-】","【"&amp;SUBSTITUTE(TEXT(CV7,"#,##0.00"),"-","△")&amp;"】"))</f>
        <v>【54.90】</v>
      </c>
      <c r="CW6" s="36">
        <f>IF(CW7="",NA(),CW7)</f>
        <v>34.86</v>
      </c>
      <c r="CX6" s="36">
        <f t="shared" ref="CX6:DF6" si="11">IF(CX7="",NA(),CX7)</f>
        <v>37.01</v>
      </c>
      <c r="CY6" s="36">
        <f t="shared" si="11"/>
        <v>35.9</v>
      </c>
      <c r="CZ6" s="36">
        <f t="shared" si="11"/>
        <v>37.96</v>
      </c>
      <c r="DA6" s="36">
        <f t="shared" si="11"/>
        <v>38.72</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0.14000000000000001</v>
      </c>
      <c r="EE6" s="36">
        <f t="shared" ref="EE6:EM6" si="14">IF(EE7="",NA(),EE7)</f>
        <v>0.1</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c r="A7" s="29"/>
      <c r="B7" s="38">
        <v>2019</v>
      </c>
      <c r="C7" s="38">
        <v>73628</v>
      </c>
      <c r="D7" s="38">
        <v>47</v>
      </c>
      <c r="E7" s="38">
        <v>1</v>
      </c>
      <c r="F7" s="38">
        <v>0</v>
      </c>
      <c r="G7" s="38">
        <v>0</v>
      </c>
      <c r="H7" s="38" t="s">
        <v>95</v>
      </c>
      <c r="I7" s="38" t="s">
        <v>96</v>
      </c>
      <c r="J7" s="38" t="s">
        <v>97</v>
      </c>
      <c r="K7" s="38" t="s">
        <v>98</v>
      </c>
      <c r="L7" s="38" t="s">
        <v>99</v>
      </c>
      <c r="M7" s="38" t="s">
        <v>100</v>
      </c>
      <c r="N7" s="39" t="s">
        <v>101</v>
      </c>
      <c r="O7" s="39" t="s">
        <v>102</v>
      </c>
      <c r="P7" s="39">
        <v>84.52</v>
      </c>
      <c r="Q7" s="39">
        <v>3980</v>
      </c>
      <c r="R7" s="39">
        <v>5585</v>
      </c>
      <c r="S7" s="39">
        <v>317.04000000000002</v>
      </c>
      <c r="T7" s="39">
        <v>17.62</v>
      </c>
      <c r="U7" s="39">
        <v>4663</v>
      </c>
      <c r="V7" s="39">
        <v>317</v>
      </c>
      <c r="W7" s="39">
        <v>14.71</v>
      </c>
      <c r="X7" s="39">
        <v>73.53</v>
      </c>
      <c r="Y7" s="39">
        <v>76.91</v>
      </c>
      <c r="Z7" s="39">
        <v>77.489999999999995</v>
      </c>
      <c r="AA7" s="39">
        <v>73.94</v>
      </c>
      <c r="AB7" s="39">
        <v>73.489999999999995</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1303.93</v>
      </c>
      <c r="BF7" s="39">
        <v>1220.98</v>
      </c>
      <c r="BG7" s="39">
        <v>1150.78</v>
      </c>
      <c r="BH7" s="39">
        <v>1045.28</v>
      </c>
      <c r="BI7" s="39">
        <v>958.77</v>
      </c>
      <c r="BJ7" s="39">
        <v>1134.67</v>
      </c>
      <c r="BK7" s="39">
        <v>1144.79</v>
      </c>
      <c r="BL7" s="39">
        <v>1061.58</v>
      </c>
      <c r="BM7" s="39">
        <v>1007.7</v>
      </c>
      <c r="BN7" s="39">
        <v>1018.52</v>
      </c>
      <c r="BO7" s="39">
        <v>1084.05</v>
      </c>
      <c r="BP7" s="39">
        <v>56.61</v>
      </c>
      <c r="BQ7" s="39">
        <v>58.65</v>
      </c>
      <c r="BR7" s="39">
        <v>57.42</v>
      </c>
      <c r="BS7" s="39">
        <v>58.25</v>
      </c>
      <c r="BT7" s="39">
        <v>57.46</v>
      </c>
      <c r="BU7" s="39">
        <v>40.6</v>
      </c>
      <c r="BV7" s="39">
        <v>56.04</v>
      </c>
      <c r="BW7" s="39">
        <v>58.52</v>
      </c>
      <c r="BX7" s="39">
        <v>59.22</v>
      </c>
      <c r="BY7" s="39">
        <v>58.79</v>
      </c>
      <c r="BZ7" s="39">
        <v>53.46</v>
      </c>
      <c r="CA7" s="39">
        <v>398.27</v>
      </c>
      <c r="CB7" s="39">
        <v>387.82</v>
      </c>
      <c r="CC7" s="39">
        <v>400.87</v>
      </c>
      <c r="CD7" s="39">
        <v>388.99</v>
      </c>
      <c r="CE7" s="39">
        <v>402.38</v>
      </c>
      <c r="CF7" s="39">
        <v>440.03</v>
      </c>
      <c r="CG7" s="39">
        <v>304.35000000000002</v>
      </c>
      <c r="CH7" s="39">
        <v>296.3</v>
      </c>
      <c r="CI7" s="39">
        <v>292.89999999999998</v>
      </c>
      <c r="CJ7" s="39">
        <v>298.25</v>
      </c>
      <c r="CK7" s="39">
        <v>300.47000000000003</v>
      </c>
      <c r="CL7" s="39">
        <v>107.57</v>
      </c>
      <c r="CM7" s="39">
        <v>100</v>
      </c>
      <c r="CN7" s="39">
        <v>100</v>
      </c>
      <c r="CO7" s="39">
        <v>97</v>
      </c>
      <c r="CP7" s="39">
        <v>91.94</v>
      </c>
      <c r="CQ7" s="39">
        <v>57.29</v>
      </c>
      <c r="CR7" s="39">
        <v>55.9</v>
      </c>
      <c r="CS7" s="39">
        <v>57.3</v>
      </c>
      <c r="CT7" s="39">
        <v>56.76</v>
      </c>
      <c r="CU7" s="39">
        <v>56.04</v>
      </c>
      <c r="CV7" s="39">
        <v>54.9</v>
      </c>
      <c r="CW7" s="39">
        <v>34.86</v>
      </c>
      <c r="CX7" s="39">
        <v>37.01</v>
      </c>
      <c r="CY7" s="39">
        <v>35.9</v>
      </c>
      <c r="CZ7" s="39">
        <v>37.96</v>
      </c>
      <c r="DA7" s="39">
        <v>38.72</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0.14000000000000001</v>
      </c>
      <c r="EE7" s="39">
        <v>0.1</v>
      </c>
      <c r="EF7" s="39">
        <v>0</v>
      </c>
      <c r="EG7" s="39">
        <v>0</v>
      </c>
      <c r="EH7" s="39">
        <v>0</v>
      </c>
      <c r="EI7" s="39">
        <v>0.65</v>
      </c>
      <c r="EJ7" s="39">
        <v>0.53</v>
      </c>
      <c r="EK7" s="39">
        <v>0.72</v>
      </c>
      <c r="EL7" s="39">
        <v>0.53</v>
      </c>
      <c r="EM7" s="39">
        <v>0.71</v>
      </c>
      <c r="EN7" s="39">
        <v>0.56000000000000005</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45</v>
      </c>
      <c r="B10" s="42">
        <f t="shared" ref="B10:E10" si="15">DATEVALUE($B7+12-B11&amp;"/1/"&amp;B12)</f>
        <v>46388</v>
      </c>
      <c r="C10" s="42">
        <f t="shared" si="15"/>
        <v>46753</v>
      </c>
      <c r="D10" s="42">
        <f t="shared" si="15"/>
        <v>47119</v>
      </c>
      <c r="E10" s="42">
        <f t="shared" si="15"/>
        <v>47484</v>
      </c>
      <c r="F10" s="43">
        <f>DATEVALUE($B7+12-F11&amp;"/1/"&amp;F12)</f>
        <v>47849</v>
      </c>
    </row>
    <row r="11" spans="1:144">
      <c r="B11">
        <v>4</v>
      </c>
      <c r="C11">
        <v>3</v>
      </c>
      <c r="D11">
        <v>2</v>
      </c>
      <c r="E11">
        <v>1</v>
      </c>
      <c r="F11">
        <v>0</v>
      </c>
      <c r="G11" t="s">
        <v>108</v>
      </c>
    </row>
    <row r="12" spans="1:144">
      <c r="B12">
        <v>1</v>
      </c>
      <c r="C12">
        <v>1</v>
      </c>
      <c r="D12">
        <v>1</v>
      </c>
      <c r="E12">
        <v>1</v>
      </c>
      <c r="F12">
        <v>1</v>
      </c>
      <c r="G12" t="s">
        <v>109</v>
      </c>
    </row>
    <row r="13" spans="1:144">
      <c r="B13" t="s">
        <v>110</v>
      </c>
      <c r="C13" t="s">
        <v>110</v>
      </c>
      <c r="D13" t="s">
        <v>110</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敦史</cp:lastModifiedBy>
  <cp:lastPrinted>2021-01-19T00:45:08Z</cp:lastPrinted>
  <dcterms:created xsi:type="dcterms:W3CDTF">2020-12-04T02:19:15Z</dcterms:created>
  <dcterms:modified xsi:type="dcterms:W3CDTF">2021-01-19T00:46:57Z</dcterms:modified>
  <cp:category/>
</cp:coreProperties>
</file>