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youyuu\●kyouyuu_soumu\財政係\●回答提出\R030112_【照会市町村財政課1月29日（金）期限】公営企業に係る経営比較分析表（令和元年度決算）の分析等について\"/>
    </mc:Choice>
  </mc:AlternateContent>
  <xr:revisionPtr revIDLastSave="0" documentId="13_ncr:1_{9A2FA920-76BD-437D-8BB4-173F65B616DE}" xr6:coauthVersionLast="45" xr6:coauthVersionMax="45" xr10:uidLastSave="{00000000-0000-0000-0000-000000000000}"/>
  <workbookProtection workbookAlgorithmName="SHA-512" workbookHashValue="12k/wZYOqCbKgo80J/Ds3nnbflhemS/LjIw1kyd9qlCkJBz3JJu7ZO4tx7FOF7tyyydkgbzXFr2JDudS1xs37g==" workbookSaltValue="dXgxt1c+c4nXszSfQER8nA==" workbookSpinCount="100000" lockStructure="1"/>
  <bookViews>
    <workbookView xWindow="-120" yWindow="-120" windowWidth="20730" windowHeight="117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<sst xmlns="http://schemas.openxmlformats.org/spreadsheetml/2006/main" count="233" uniqueCount="117">
  <si>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</si>
  <si>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</si>
  <si>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</si>
  <si>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</si>
  <si>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</si>
  <si>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</si>
  <si>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</si>
  <si>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</si>
  <si>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</si>
  <si>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</si>
  <si>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</si>
  <si>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</si>
  <si>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</si>
  <si>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</si>
  <si>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</si>
  <si>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</si>
  <si>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</si>
  <si>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</si>
  <si>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</si>
  <si>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</si>
  <si>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</si>
  <si>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</si>
  <si>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</si>
  <si>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</si>
  <si>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</si>
  <si>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</si>
  <si>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</si>
  <si>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</si>
  <si>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</si>
  <si>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</si>
  <si>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</si>
  <si>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</si>
  <si>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</si>
  <si>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</si>
  <si>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</si>
  <si>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</si>
  <si>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</si>
  <si>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</si>
  <si>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</si>
  <si>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</si>
  <si>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</si>
  <si>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</si>
  <si>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</si>
  <si>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</si>
  <si>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</si>
  <si>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</si>
  <si>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</si>
  <si>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</si>
  <si>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</si>
  <si>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</si>
  <si>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</si>
  <si>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</si>
  <si>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</si>
  <si>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</si>
  <si>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</si>
  <si>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</si>
  <si>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</si>
  <si>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</si>
  <si>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</si>
  <si>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</si>
  <si>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</si>
  <si>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</si>
  <si>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</si>
  <si>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</si>
  <si>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</si>
  <si>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</si>
  <si>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</si>
  <si>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</si>
  <si>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</si>
  <si>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</si>
  <si>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</si>
  <si>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</si>
  <si>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</si>
  <si>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</si>
  <si>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</si>
  <si>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</si>
  <si>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</si>
  <si>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</si>
  <si>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</si>
  <si>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</si>
  <si>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</si>
  <si>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</si>
  <si>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</si>
  <si>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</si>
  <si>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</si>
  <si>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</si>
  <si>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</si>
  <si>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</si>
  <si>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</si>
  <si>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</si>
  <si>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</si>
  <si>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</si>
  <si>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</si>
  <si>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</si>
  <si>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</si>
  <si>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</si>
  <si>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</si>
  <si>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</si>
  <si>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</si>
  <si>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</si>
  <si>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</si>
  <si>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</si>
  <si>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</si>
  <si>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</si>
  <si>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</si>
  <si>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</si>
  <si>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</si>
  <si>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</si>
  <si>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</si>
  <si>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</si>
  <si>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</si>
  <si>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</si>
  <si>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</si>
  <si>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</si>
  <si>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昭和50年～60年代にかけて布設した水道管が多く、更新時期が間近に迫っています。
　水道管漏水が多い箇所について平成27年度から平成28年度にかけ一部更新を実施しています。</t>
    <phoneticPr fontId="4"/>
  </si>
  <si>
    <t>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このことから、今後の収入（給水収益等）と費用（維持管理費・老朽管更新工事費）を総合的に検証し、料金設定の妥当性・管路更新時期とその費用について検討が必要になります。</t>
    <phoneticPr fontId="4"/>
  </si>
  <si>
    <t>　①収益的収支比率は、100%を下回っており、⑤料金回収率についても100%を下回っている状態です。経営状態が赤字であり、料金収入のみで事業を運営出来ておりません。類似団体と比べると高水準ではりますが、維持管理費の見直しや費用削減を行い、料金改定の必要性についても今後検討する必要があります。
　湯本第２配水池関連に充てるため企業債の借入を実施しました。現段階では企業債の借入予定はありませんが、今後借入が必要になった際には、借入額など十分な検討が必要になります。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45" eb="47">
      <t>ジョウタイ</t>
    </rPh>
    <rPh sb="50" eb="52">
      <t>ケイエイ</t>
    </rPh>
    <rPh sb="52" eb="54">
      <t>ジョウタイ</t>
    </rPh>
    <rPh sb="55" eb="57">
      <t>アカジ</t>
    </rPh>
    <rPh sb="61" eb="63">
      <t>リョウキン</t>
    </rPh>
    <rPh sb="63" eb="65">
      <t>シュウニュウ</t>
    </rPh>
    <rPh sb="68" eb="70">
      <t>ジギョウ</t>
    </rPh>
    <rPh sb="71" eb="73">
      <t>ウンエイ</t>
    </rPh>
    <rPh sb="73" eb="75">
      <t>デキ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</si>
</sst>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4.0999999999999996</c:v>
                </c:pt>
                <c:pt idx="1">
                  <c:v>3.93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DE0-4151-A729-DDC2B195FD3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DDE0-4151-A729-DDC2B195FD3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26.01</c:v>
                </c:pt>
                <c:pt idx="1">
                  <c:v>26.92</c:v>
                </c:pt>
                <c:pt idx="2">
                  <c:v>25.11</c:v>
                </c:pt>
                <c:pt idx="3">
                  <c:v>25.38</c:v>
                </c:pt>
                <c:pt idx="4">
                  <c:v>24.87</c:v>
                </c:pt>
              </c:numCache>
            </c:numRef>
          </c:val>
          <c:extLst>
            <c:ext xmlns:c16="http://schemas.microsoft.com/office/drawing/2014/chart" uri="{C3380CC4-5D6E-409C-BE32-E72D297353CC}">
              <c16:uniqueId val="{00000000-FCFF-4C4A-8AD0-3329009A6E9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FCFF-4C4A-8AD0-3329009A6E9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87.25</c:v>
                </c:pt>
                <c:pt idx="1">
                  <c:v>87.25</c:v>
                </c:pt>
                <c:pt idx="2">
                  <c:v>87.26</c:v>
                </c:pt>
                <c:pt idx="3">
                  <c:v>87.26</c:v>
                </c:pt>
                <c:pt idx="4">
                  <c:v>87.26</c:v>
                </c:pt>
              </c:numCache>
            </c:numRef>
          </c:val>
          <c:extLst>
            <c:ext xmlns:c16="http://schemas.microsoft.com/office/drawing/2014/chart" uri="{C3380CC4-5D6E-409C-BE32-E72D297353CC}">
              <c16:uniqueId val="{00000000-7F89-456F-B271-426E3349B1B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7F89-456F-B271-426E3349B1B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106.99</c:v>
                </c:pt>
                <c:pt idx="1">
                  <c:v>106.96</c:v>
                </c:pt>
                <c:pt idx="2">
                  <c:v>105.79</c:v>
                </c:pt>
                <c:pt idx="3">
                  <c:v>98.31</c:v>
                </c:pt>
                <c:pt idx="4">
                  <c:v>86.43</c:v>
                </c:pt>
              </c:numCache>
            </c:numRef>
          </c:val>
          <c:extLst>
            <c:ext xmlns:c16="http://schemas.microsoft.com/office/drawing/2014/chart" uri="{C3380CC4-5D6E-409C-BE32-E72D297353CC}">
              <c16:uniqueId val="{00000000-D2D7-4759-86B8-71BCB4C96B2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D2D7-4759-86B8-71BCB4C96B2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B0-458A-8177-07C641ED48F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B0-458A-8177-07C641ED48F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5E-42BB-91D7-ABB8B2A7D86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5E-42BB-91D7-ABB8B2A7D86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78-43DD-ACAB-238682B8053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78-43DD-ACAB-238682B8053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79-4290-8934-258921F55A7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79-4290-8934-258921F55A7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formatCode="#,##0.00;&quot;△&quot;#,##0.00">
                  <c:v>0</c:v>
                </c:pt>
                <c:pt idx="1">
                  <c:v>701.47</c:v>
                </c:pt>
                <c:pt idx="2">
                  <c:v>985.65</c:v>
                </c:pt>
                <c:pt idx="3">
                  <c:v>1051.2</c:v>
                </c:pt>
                <c:pt idx="4">
                  <c:v>995.33</c:v>
                </c:pt>
              </c:numCache>
            </c:numRef>
          </c:val>
          <c:extLst>
            <c:ext xmlns:c16="http://schemas.microsoft.com/office/drawing/2014/chart" uri="{C3380CC4-5D6E-409C-BE32-E72D297353CC}">
              <c16:uniqueId val="{00000000-85B3-43FE-A6F0-0F06A18C6D7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85B3-43FE-A6F0-0F06A18C6D7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62.28</c:v>
                </c:pt>
                <c:pt idx="1">
                  <c:v>106.66</c:v>
                </c:pt>
                <c:pt idx="2">
                  <c:v>101.74</c:v>
                </c:pt>
                <c:pt idx="3">
                  <c:v>92.08</c:v>
                </c:pt>
                <c:pt idx="4">
                  <c:v>81.33</c:v>
                </c:pt>
              </c:numCache>
            </c:numRef>
          </c:val>
          <c:extLst>
            <c:ext xmlns:c16="http://schemas.microsoft.com/office/drawing/2014/chart" uri="{C3380CC4-5D6E-409C-BE32-E72D297353CC}">
              <c16:uniqueId val="{00000000-D46C-41CE-978D-5DDCB7DCFA2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D46C-41CE-978D-5DDCB7DCFA2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264.07</c:v>
                </c:pt>
                <c:pt idx="1">
                  <c:v>143.87</c:v>
                </c:pt>
                <c:pt idx="2">
                  <c:v>165.35</c:v>
                </c:pt>
                <c:pt idx="3">
                  <c:v>169.51</c:v>
                </c:pt>
                <c:pt idx="4">
                  <c:v>206.23</c:v>
                </c:pt>
              </c:numCache>
            </c:numRef>
          </c:val>
          <c:extLst>
            <c:ext xmlns:c16="http://schemas.microsoft.com/office/drawing/2014/chart" uri="{C3380CC4-5D6E-409C-BE32-E72D297353CC}">
              <c16:uniqueId val="{00000000-7034-4176-A9FE-CBE85985787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7034-4176-A9FE-CBE85985787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天栄村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5627</v>
      </c>
      <c r="AM8" s="51"/>
      <c r="AN8" s="51"/>
      <c r="AO8" s="51"/>
      <c r="AP8" s="51"/>
      <c r="AQ8" s="51"/>
      <c r="AR8" s="51"/>
      <c r="AS8" s="51"/>
      <c r="AT8" s="47">
        <f>データ!$S$6</f>
        <v>225.52</v>
      </c>
      <c r="AU8" s="47"/>
      <c r="AV8" s="47"/>
      <c r="AW8" s="47"/>
      <c r="AX8" s="47"/>
      <c r="AY8" s="47"/>
      <c r="AZ8" s="47"/>
      <c r="BA8" s="47"/>
      <c r="BB8" s="47">
        <f>データ!$T$6</f>
        <v>24.95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7.47</v>
      </c>
      <c r="Q10" s="47"/>
      <c r="R10" s="47"/>
      <c r="S10" s="47"/>
      <c r="T10" s="47"/>
      <c r="U10" s="47"/>
      <c r="V10" s="47"/>
      <c r="W10" s="51">
        <f>データ!$Q$6</f>
        <v>2580</v>
      </c>
      <c r="X10" s="51"/>
      <c r="Y10" s="51"/>
      <c r="Z10" s="51"/>
      <c r="AA10" s="51"/>
      <c r="AB10" s="51"/>
      <c r="AC10" s="51"/>
      <c r="AD10" s="2"/>
      <c r="AE10" s="2"/>
      <c r="AF10" s="2"/>
      <c r="AG10" s="2"/>
      <c r="AH10" s="2"/>
      <c r="AI10" s="2"/>
      <c r="AJ10" s="2"/>
      <c r="AK10" s="2"/>
      <c r="AL10" s="51">
        <f>データ!$U$6</f>
        <v>415</v>
      </c>
      <c r="AM10" s="51"/>
      <c r="AN10" s="51"/>
      <c r="AO10" s="51"/>
      <c r="AP10" s="51"/>
      <c r="AQ10" s="51"/>
      <c r="AR10" s="51"/>
      <c r="AS10" s="51"/>
      <c r="AT10" s="47">
        <f>データ!$V$6</f>
        <v>3.38</v>
      </c>
      <c r="AU10" s="47"/>
      <c r="AV10" s="47"/>
      <c r="AW10" s="47"/>
      <c r="AX10" s="47"/>
      <c r="AY10" s="47"/>
      <c r="AZ10" s="47"/>
      <c r="BA10" s="47"/>
      <c r="BB10" s="47">
        <f>データ!$W$6</f>
        <v>122.78</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D0Mni/7PuUiPh6oVlcoCC0bJW37lxTFfPy94N+B5uZ7qNCfIi7kZJ972KSbqy3Csbx3bzDxmaVhTXhVVuMhsSg==" saltValue="NvwhggUs08iaoAeFeGVz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2019</v>
      </c>
      <c r="C6" s="34">
        <f t="shared" ref="C6:W6" si="3">C7</f>
        <v>73440</v>
      </c>
      <c r="D6" s="34">
        <f t="shared" si="3"/>
        <v>47</v>
      </c>
      <c r="E6" s="34">
        <f t="shared" si="3"/>
        <v>1</v>
      </c>
      <c r="F6" s="34">
        <f t="shared" si="3"/>
        <v>0</v>
      </c>
      <c r="G6" s="34">
        <f t="shared" si="3"/>
        <v>0</v>
      </c>
      <c r="H6" s="34" t="str">
        <f t="shared" si="3"/>
        <v>福島県　天栄村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7.47</v>
      </c>
      <c r="Q6" s="35">
        <f t="shared" si="3"/>
        <v>2580</v>
      </c>
      <c r="R6" s="35">
        <f t="shared" si="3"/>
        <v>5627</v>
      </c>
      <c r="S6" s="35">
        <f t="shared" si="3"/>
        <v>225.52</v>
      </c>
      <c r="T6" s="35">
        <f t="shared" si="3"/>
        <v>24.95</v>
      </c>
      <c r="U6" s="35">
        <f t="shared" si="3"/>
        <v>415</v>
      </c>
      <c r="V6" s="35">
        <f t="shared" si="3"/>
        <v>3.38</v>
      </c>
      <c r="W6" s="35">
        <f t="shared" si="3"/>
        <v>122.78</v>
      </c>
      <c r="X6" s="36">
        <f>IF(X7="",NA(),X7)</f>
        <v>106.99</v>
      </c>
      <c r="Y6" s="36">
        <f t="shared" ref="Y6:AG6" si="4">IF(Y7="",NA(),Y7)</f>
        <v>106.96</v>
      </c>
      <c r="Z6" s="36">
        <f t="shared" si="4"/>
        <v>105.79</v>
      </c>
      <c r="AA6" s="36">
        <f t="shared" si="4"/>
        <v>98.31</v>
      </c>
      <c r="AB6" s="36">
        <f t="shared" si="4"/>
        <v>86.43</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6">
        <f t="shared" ref="BF6:BN6" si="7">IF(BF7="",NA(),BF7)</f>
        <v>701.47</v>
      </c>
      <c r="BG6" s="36">
        <f t="shared" si="7"/>
        <v>985.65</v>
      </c>
      <c r="BH6" s="36">
        <f t="shared" si="7"/>
        <v>1051.2</v>
      </c>
      <c r="BI6" s="36">
        <f t="shared" si="7"/>
        <v>995.33</v>
      </c>
      <c r="BJ6" s="36">
        <f t="shared" si="7"/>
        <v>1510.14</v>
      </c>
      <c r="BK6" s="36">
        <f t="shared" si="7"/>
        <v>1595.62</v>
      </c>
      <c r="BL6" s="36">
        <f t="shared" si="7"/>
        <v>1302.33</v>
      </c>
      <c r="BM6" s="36">
        <f t="shared" si="7"/>
        <v>1274.21</v>
      </c>
      <c r="BN6" s="36">
        <f t="shared" si="7"/>
        <v>1183.92</v>
      </c>
      <c r="BO6" s="35" t="str">
        <f>IF(BO7="","",IF(BO7="-","【-】","【"&amp;SUBSTITUTE(TEXT(BO7,"#,##0.00"),"-","△")&amp;"】"))</f>
        <v>【1,084.05】</v>
      </c>
      <c r="BP6" s="36">
        <f>IF(BP7="",NA(),BP7)</f>
        <v>62.28</v>
      </c>
      <c r="BQ6" s="36">
        <f t="shared" ref="BQ6:BY6" si="8">IF(BQ7="",NA(),BQ7)</f>
        <v>106.66</v>
      </c>
      <c r="BR6" s="36">
        <f t="shared" si="8"/>
        <v>101.74</v>
      </c>
      <c r="BS6" s="36">
        <f t="shared" si="8"/>
        <v>92.08</v>
      </c>
      <c r="BT6" s="36">
        <f t="shared" si="8"/>
        <v>81.33</v>
      </c>
      <c r="BU6" s="36">
        <f t="shared" si="8"/>
        <v>22.67</v>
      </c>
      <c r="BV6" s="36">
        <f t="shared" si="8"/>
        <v>37.92</v>
      </c>
      <c r="BW6" s="36">
        <f t="shared" si="8"/>
        <v>40.89</v>
      </c>
      <c r="BX6" s="36">
        <f t="shared" si="8"/>
        <v>41.25</v>
      </c>
      <c r="BY6" s="36">
        <f t="shared" si="8"/>
        <v>42.5</v>
      </c>
      <c r="BZ6" s="35" t="str">
        <f>IF(BZ7="","",IF(BZ7="-","【-】","【"&amp;SUBSTITUTE(TEXT(BZ7,"#,##0.00"),"-","△")&amp;"】"))</f>
        <v>【53.46】</v>
      </c>
      <c r="CA6" s="36">
        <f>IF(CA7="",NA(),CA7)</f>
        <v>264.07</v>
      </c>
      <c r="CB6" s="36">
        <f t="shared" ref="CB6:CJ6" si="9">IF(CB7="",NA(),CB7)</f>
        <v>143.87</v>
      </c>
      <c r="CC6" s="36">
        <f t="shared" si="9"/>
        <v>165.35</v>
      </c>
      <c r="CD6" s="36">
        <f t="shared" si="9"/>
        <v>169.51</v>
      </c>
      <c r="CE6" s="36">
        <f t="shared" si="9"/>
        <v>206.23</v>
      </c>
      <c r="CF6" s="36">
        <f t="shared" si="9"/>
        <v>789.62</v>
      </c>
      <c r="CG6" s="36">
        <f t="shared" si="9"/>
        <v>423.18</v>
      </c>
      <c r="CH6" s="36">
        <f t="shared" si="9"/>
        <v>383.2</v>
      </c>
      <c r="CI6" s="36">
        <f t="shared" si="9"/>
        <v>383.25</v>
      </c>
      <c r="CJ6" s="36">
        <f t="shared" si="9"/>
        <v>377.72</v>
      </c>
      <c r="CK6" s="35" t="str">
        <f>IF(CK7="","",IF(CK7="-","【-】","【"&amp;SUBSTITUTE(TEXT(CK7,"#,##0.00"),"-","△")&amp;"】"))</f>
        <v>【300.47】</v>
      </c>
      <c r="CL6" s="36">
        <f>IF(CL7="",NA(),CL7)</f>
        <v>26.01</v>
      </c>
      <c r="CM6" s="36">
        <f t="shared" ref="CM6:CU6" si="10">IF(CM7="",NA(),CM7)</f>
        <v>26.92</v>
      </c>
      <c r="CN6" s="36">
        <f t="shared" si="10"/>
        <v>25.11</v>
      </c>
      <c r="CO6" s="36">
        <f t="shared" si="10"/>
        <v>25.38</v>
      </c>
      <c r="CP6" s="36">
        <f t="shared" si="10"/>
        <v>24.87</v>
      </c>
      <c r="CQ6" s="36">
        <f t="shared" si="10"/>
        <v>48.7</v>
      </c>
      <c r="CR6" s="36">
        <f t="shared" si="10"/>
        <v>46.9</v>
      </c>
      <c r="CS6" s="36">
        <f t="shared" si="10"/>
        <v>47.95</v>
      </c>
      <c r="CT6" s="36">
        <f t="shared" si="10"/>
        <v>48.26</v>
      </c>
      <c r="CU6" s="36">
        <f t="shared" si="10"/>
        <v>48.01</v>
      </c>
      <c r="CV6" s="35" t="str">
        <f>IF(CV7="","",IF(CV7="-","【-】","【"&amp;SUBSTITUTE(TEXT(CV7,"#,##0.00"),"-","△")&amp;"】"))</f>
        <v>【54.90】</v>
      </c>
      <c r="CW6" s="36">
        <f>IF(CW7="",NA(),CW7)</f>
        <v>87.25</v>
      </c>
      <c r="CX6" s="36">
        <f t="shared" ref="CX6:DF6" si="11">IF(CX7="",NA(),CX7)</f>
        <v>87.25</v>
      </c>
      <c r="CY6" s="36">
        <f t="shared" si="11"/>
        <v>87.26</v>
      </c>
      <c r="CZ6" s="36">
        <f t="shared" si="11"/>
        <v>87.26</v>
      </c>
      <c r="DA6" s="36">
        <f t="shared" si="11"/>
        <v>87.26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4.0999999999999996</v>
      </c>
      <c r="EE6" s="36">
        <f t="shared" ref="EE6:EM6" si="14">IF(EE7="",NA(),EE7)</f>
        <v>3.93</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73440</v>
      </c>
      <c r="D7" s="38">
        <v>47</v>
      </c>
      <c r="E7" s="38">
        <v>1</v>
      </c>
      <c r="F7" s="38">
        <v>0</v>
      </c>
      <c r="G7" s="38">
        <v>0</v>
      </c>
      <c r="H7" s="38" t="s">
        <v>94</v>
      </c>
      <c r="I7" s="38" t="s">
        <v>95</v>
      </c>
      <c r="J7" s="38" t="s">
        <v>96</v>
      </c>
      <c r="K7" s="38" t="s">
        <v>97</v>
      </c>
      <c r="L7" s="38" t="s">
        <v>98</v>
      </c>
      <c r="M7" s="38" t="s">
        <v>99</v>
      </c>
      <c r="N7" s="39" t="s">
        <v>100</v>
      </c>
      <c r="O7" s="39" t="s">
        <v>101</v>
      </c>
      <c r="P7" s="39">
        <v>7.47</v>
      </c>
      <c r="Q7" s="39">
        <v>2580</v>
      </c>
      <c r="R7" s="39">
        <v>5627</v>
      </c>
      <c r="S7" s="39">
        <v>225.52</v>
      </c>
      <c r="T7" s="39">
        <v>24.95</v>
      </c>
      <c r="U7" s="39">
        <v>415</v>
      </c>
      <c r="V7" s="39">
        <v>3.38</v>
      </c>
      <c r="W7" s="39">
        <v>122.78</v>
      </c>
      <c r="X7" s="39">
        <v>106.99</v>
      </c>
      <c r="Y7" s="39">
        <v>106.96</v>
      </c>
      <c r="Z7" s="39">
        <v>105.79</v>
      </c>
      <c r="AA7" s="39">
        <v>98.31</v>
      </c>
      <c r="AB7" s="39">
        <v>86.43</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0</v>
      </c>
      <c r="BF7" s="39">
        <v>701.47</v>
      </c>
      <c r="BG7" s="39">
        <v>985.65</v>
      </c>
      <c r="BH7" s="39">
        <v>1051.2</v>
      </c>
      <c r="BI7" s="39">
        <v>995.33</v>
      </c>
      <c r="BJ7" s="39">
        <v>1510.14</v>
      </c>
      <c r="BK7" s="39">
        <v>1595.62</v>
      </c>
      <c r="BL7" s="39">
        <v>1302.33</v>
      </c>
      <c r="BM7" s="39">
        <v>1274.21</v>
      </c>
      <c r="BN7" s="39">
        <v>1183.92</v>
      </c>
      <c r="BO7" s="39">
        <v>1084.05</v>
      </c>
      <c r="BP7" s="39">
        <v>62.28</v>
      </c>
      <c r="BQ7" s="39">
        <v>106.66</v>
      </c>
      <c r="BR7" s="39">
        <v>101.74</v>
      </c>
      <c r="BS7" s="39">
        <v>92.08</v>
      </c>
      <c r="BT7" s="39">
        <v>81.33</v>
      </c>
      <c r="BU7" s="39">
        <v>22.67</v>
      </c>
      <c r="BV7" s="39">
        <v>37.92</v>
      </c>
      <c r="BW7" s="39">
        <v>40.89</v>
      </c>
      <c r="BX7" s="39">
        <v>41.25</v>
      </c>
      <c r="BY7" s="39">
        <v>42.5</v>
      </c>
      <c r="BZ7" s="39">
        <v>53.46</v>
      </c>
      <c r="CA7" s="39">
        <v>264.07</v>
      </c>
      <c r="CB7" s="39">
        <v>143.87</v>
      </c>
      <c r="CC7" s="39">
        <v>165.35</v>
      </c>
      <c r="CD7" s="39">
        <v>169.51</v>
      </c>
      <c r="CE7" s="39">
        <v>206.23</v>
      </c>
      <c r="CF7" s="39">
        <v>789.62</v>
      </c>
      <c r="CG7" s="39">
        <v>423.18</v>
      </c>
      <c r="CH7" s="39">
        <v>383.2</v>
      </c>
      <c r="CI7" s="39">
        <v>383.25</v>
      </c>
      <c r="CJ7" s="39">
        <v>377.72</v>
      </c>
      <c r="CK7" s="39">
        <v>300.47000000000003</v>
      </c>
      <c r="CL7" s="39">
        <v>26.01</v>
      </c>
      <c r="CM7" s="39">
        <v>26.92</v>
      </c>
      <c r="CN7" s="39">
        <v>25.11</v>
      </c>
      <c r="CO7" s="39">
        <v>25.38</v>
      </c>
      <c r="CP7" s="39">
        <v>24.87</v>
      </c>
      <c r="CQ7" s="39">
        <v>48.7</v>
      </c>
      <c r="CR7" s="39">
        <v>46.9</v>
      </c>
      <c r="CS7" s="39">
        <v>47.95</v>
      </c>
      <c r="CT7" s="39">
        <v>48.26</v>
      </c>
      <c r="CU7" s="39">
        <v>48.01</v>
      </c>
      <c r="CV7" s="39">
        <v>54.9</v>
      </c>
      <c r="CW7" s="39">
        <v>87.25</v>
      </c>
      <c r="CX7" s="39">
        <v>87.25</v>
      </c>
      <c r="CY7" s="39">
        <v>87.26</v>
      </c>
      <c r="CZ7" s="39">
        <v>87.26</v>
      </c>
      <c r="DA7" s="39">
        <v>87.26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4.0999999999999996</v>
      </c>
      <c r="EE7" s="39">
        <v>3.93</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107</v>
      </c>
    </row>
    <row r="12" spans="1:144" x14ac:dyDescent="0.15">
      <c r="B12">
        <v>1</v>
      </c>
      <c r="C12">
        <v>1</v>
      </c>
      <c r="D12">
        <v>1</v>
      </c>
      <c r="E12">
        <v>1</v>
      </c>
      <c r="F12">
        <v>1</v>
      </c>
      <c r="G12" t="s">
        <v>108</v>
      </c>
    </row>
    <row r="13" spans="1:144" x14ac:dyDescent="0.15">
      <c r="B13" t="s">
        <v>109</v>
      </c>
      <c r="C13" t="s">
        <v>110</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2020-12-04T02:19:15Z</dcterms:created>
  <dcterms:modified xsi:type="dcterms:W3CDTF">2021-02-02T00:19:58Z</dcterms:modified>
  <cp:category/>
</cp:coreProperties>
</file>