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lgfs01\kyouyuu\●kyouyuu_soumu\財政係\●回答提出\R030112_【照会市町村財政課1月29日（金）期限】公営企業に係る経営比較分析表（令和元年度決算）の分析等について\"/>
    </mc:Choice>
  </mc:AlternateContent>
  <xr:revisionPtr revIDLastSave="0" documentId="13_ncr:1_{DCD91B06-D5F4-438B-8107-5BAD295D1AF4}" xr6:coauthVersionLast="45" xr6:coauthVersionMax="45" xr10:uidLastSave="{00000000-0000-0000-0000-000000000000}"/>
  <workbookProtection workbookAlgorithmName="SHA-512" workbookHashValue="6RGojxE36Yq+6fPaudg0IzLF8dIcjFUSu3F0Hf/tIoooHI4Qlo0YsYn6PuRl/6s6QHqxlJQfkMJGTRugh594dg==" workbookSaltValue="8t4zY4c+Ap9+zCk0zo9ngg==" workbookSpinCount="100000" lockStructure="1"/>
  <bookViews>
    <workbookView xWindow="7710" yWindow="315" windowWidth="11325" windowHeight="10650" xr2:uid="{00000000-000D-0000-FFFF-FFFF00000000}"/>
  </bookViews>
  <sheets>
    <sheet name="法適用_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10" i="4"/>
  <c r="BB8" i="4"/>
  <c r="AT8" i="4"/>
  <c r="AD8" i="4"/>
  <c r="W8" i="4"/>
  <c r="P8" i="4"/>
  <c r="B8" i="4"/>
  <c r="B6" i="4"/>
</calcChain>
</file>

<file path=xl/sharedStrings.xml><?xml version="1.0" encoding="utf-8"?>
<sst xmlns="http://schemas.openxmlformats.org/spreadsheetml/2006/main" count="228" uniqueCount="112">
  <si>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</si>
  <si>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</si>
  <si>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</si>
  <si>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</si>
  <si>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</si>
  <si>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</si>
  <si>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</si>
  <si>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</si>
  <si>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</si>
  <si>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</si>
  <si>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</si>
  <si>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</si>
  <si>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</si>
  <si>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</si>
  <si>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</si>
  <si>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</si>
  <si>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</si>
  <si>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</si>
  <si>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</si>
  <si>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</si>
  <si>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</si>
  <si>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</si>
  <si>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</si>
  <si>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</si>
  <si>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</si>
  <si>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</si>
  <si>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</si>
  <si>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</si>
  <si>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</si>
  <si>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</si>
  <si>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</si>
  <si>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</si>
  <si>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</si>
  <si>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</si>
  <si>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</si>
  <si>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</si>
  <si>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</si>
  <si>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</si>
  <si>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</si>
  <si>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</si>
  <si>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</si>
  <si>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</si>
  <si>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</si>
  <si>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</si>
  <si>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</si>
  <si>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</si>
  <si>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</si>
  <si>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</si>
  <si>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</si>
  <si>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</si>
  <si>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</si>
  <si>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</si>
  <si>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</si>
  <si>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</si>
  <si>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</si>
  <si>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</si>
  <si>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</si>
  <si>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</si>
  <si>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</si>
  <si>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</si>
  <si>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</si>
  <si>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</si>
  <si>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</si>
  <si>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</si>
  <si>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</si>
  <si>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</si>
  <si>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</si>
  <si>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</si>
  <si>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</si>
  <si>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</si>
  <si>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</si>
  <si>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</si>
  <si>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</si>
  <si>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</si>
  <si>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</si>
  <si>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</si>
  <si>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</si>
  <si>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</si>
  <si>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</si>
  <si>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</si>
  <si>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</si>
  <si>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</si>
  <si>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</si>
  <si>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</si>
  <si>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</si>
  <si>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</si>
  <si>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</si>
  <si>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</si>
  <si>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</si>
  <si>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</si>
  <si>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</si>
  <si>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</si>
  <si>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天栄村</t>
  </si>
  <si>
    <t>法適用</t>
  </si>
  <si>
    <t>水道事業</t>
  </si>
  <si>
    <t>末端給水事業</t>
  </si>
  <si>
    <t>A9</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</si>
  <si>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</si>
  <si>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</si>
  <si>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</si>
  <si>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</si>
  <si>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</si>
  <si>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</si>
  <si>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</si>
  <si>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</si>
  <si>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</si>
  <si>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</si>
  <si>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</si>
  <si>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</si>
  <si>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①経常収支比率については、100％を超え各年とも 黒字となっているため経営が安定している状態ですが、平均値と比べると低水準であるため、維持管理費等の縮減と効率化の推進に努める必要があります。
　③流動比率では、単年度での支払能力が平均値よりも低く、流動負債の大半を占める企業債が近年ピークを迎えているため、水道事業会計を圧迫している状態であり、④企業債残高対給水収益比率が平均値より高いことから、企業債残高の縮小のため企業債借入額については十分に検討する必要があります。
　⑤料金回収率は平均を若干下回っており、事業運営が給水収益では賄えておらず、一般会計繰入金で補っている状況を表しています。今後、水道料金が適切か料金改定も踏まえた検討が必要になる可能性があります。
　⑥給水原価は,有収水量１㎥あたりどれだけの費用がかかっているかを表す指標であり、平均より高い状態であります。天栄村は広大な面積を有しており、点在する集落へ水道水を供給するため費用が大きくなる状況でありますが、毎年費用の見直しを行い費用の削減に努める必要があります。　
　⑧有収率は、継続した管路の更新事業や漏水調査により改善され、平均値を上回っております。引続き計画的な更新を行い有収率の向上に努めていきます。
</t>
    <rPh sb="250" eb="251">
      <t>シタ</t>
    </rPh>
    <rPh sb="391" eb="394">
      <t>テンエイムラ</t>
    </rPh>
    <rPh sb="395" eb="397">
      <t>コウダイ</t>
    </rPh>
    <rPh sb="401" eb="402">
      <t>ユウ</t>
    </rPh>
    <phoneticPr fontId="4"/>
  </si>
  <si>
    <t>　毎年計画的に老朽管を更新しています。昭和５０年代布設の石綿セメント管が約3.0ｋｍ残っており、毎年度約４００mの布設替を行い耐震管への更新を図っています。
　水道管の耐用年数である４０年を経過した管が全体の約１４％あり、計画的な更新が必要になります。</t>
    <phoneticPr fontId="4"/>
  </si>
  <si>
    <t>　村水道事業については、水源の大部分が水質の安定した湧水であるため、浄水施設に係る費用が抑えられてはいますが、給水区域が広大で点在しているという地域的特徴から、継続して安全な水を安定して供給するための、維持管理費や管路更新費には、多大なる時間と費用を要すると予想されます。
　今後、施設等更新時期が到来することを見据え、経営計画を立てることが急務であり、また、給水人口も年々減少していることから、料金収入の減少も予想されるため、水道料金が適切かどうか、定期的に見直しを行い、料金改定等も含めた検討が必要となりますが、料金改定が必要となった際には、十分な議論と使用者への説明を行うことが必要と考えます。</t>
    <rPh sb="72" eb="75">
      <t>チイキテキ</t>
    </rPh>
    <rPh sb="75" eb="77">
      <t>トクチョウ</t>
    </rPh>
    <rPh sb="80" eb="82">
      <t>ケイゾク</t>
    </rPh>
    <rPh sb="84" eb="86">
      <t>アンゼン</t>
    </rPh>
    <rPh sb="87" eb="88">
      <t>ミズ</t>
    </rPh>
    <rPh sb="89" eb="91">
      <t>アンテイ</t>
    </rPh>
    <rPh sb="93" eb="95">
      <t>キョウキュウ</t>
    </rPh>
    <rPh sb="105" eb="106">
      <t>ヒ</t>
    </rPh>
    <rPh sb="111" eb="112">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</si>
</sst>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formatCode="#,##0.00;&quot;△&quot;#,##0.00">
                  <c:v>0</c:v>
                </c:pt>
                <c:pt idx="1">
                  <c:v>0.43</c:v>
                </c:pt>
                <c:pt idx="2">
                  <c:v>0.24</c:v>
                </c:pt>
                <c:pt idx="3" formatCode="#,##0.00;&quot;△&quot;#,##0.00">
                  <c:v>0</c:v>
                </c:pt>
                <c:pt idx="4" formatCode="#,##0.00;&quot;△&quot;#,##0.00">
                  <c:v>0</c:v>
                </c:pt>
              </c:numCache>
            </c:numRef>
          </c:val>
          <c:extLst>
            <c:ext xmlns:c16="http://schemas.microsoft.com/office/drawing/2014/chart" uri="{C3380CC4-5D6E-409C-BE32-E72D297353CC}">
              <c16:uniqueId val="{00000000-B378-445E-9885-6D1D6F73957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0.46</c:v>
                </c:pt>
                <c:pt idx="2">
                  <c:v>0.4</c:v>
                </c:pt>
                <c:pt idx="3">
                  <c:v>0.32</c:v>
                </c:pt>
                <c:pt idx="4">
                  <c:v>0.81</c:v>
                </c:pt>
              </c:numCache>
            </c:numRef>
          </c:val>
          <c:smooth val="0"/>
          <c:extLst>
            <c:ext xmlns:c16="http://schemas.microsoft.com/office/drawing/2014/chart" uri="{C3380CC4-5D6E-409C-BE32-E72D297353CC}">
              <c16:uniqueId val="{00000001-B378-445E-9885-6D1D6F73957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53.96</c:v>
                </c:pt>
                <c:pt idx="1">
                  <c:v>53.8</c:v>
                </c:pt>
                <c:pt idx="2">
                  <c:v>49.58</c:v>
                </c:pt>
                <c:pt idx="3">
                  <c:v>41.55</c:v>
                </c:pt>
                <c:pt idx="4">
                  <c:v>42.38</c:v>
                </c:pt>
              </c:numCache>
            </c:numRef>
          </c:val>
          <c:extLst>
            <c:ext xmlns:c16="http://schemas.microsoft.com/office/drawing/2014/chart" uri="{C3380CC4-5D6E-409C-BE32-E72D297353CC}">
              <c16:uniqueId val="{00000000-9A3C-4506-8497-DFA0509159F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49.08</c:v>
                </c:pt>
                <c:pt idx="1">
                  <c:v>49.32</c:v>
                </c:pt>
                <c:pt idx="2">
                  <c:v>38.979999999999997</c:v>
                </c:pt>
                <c:pt idx="3">
                  <c:v>39.61</c:v>
                </c:pt>
                <c:pt idx="4">
                  <c:v>41.06</c:v>
                </c:pt>
              </c:numCache>
            </c:numRef>
          </c:val>
          <c:smooth val="0"/>
          <c:extLst>
            <c:ext xmlns:c16="http://schemas.microsoft.com/office/drawing/2014/chart" uri="{C3380CC4-5D6E-409C-BE32-E72D297353CC}">
              <c16:uniqueId val="{00000001-9A3C-4506-8497-DFA0509159F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68.83</c:v>
                </c:pt>
                <c:pt idx="1">
                  <c:v>68.95</c:v>
                </c:pt>
                <c:pt idx="2">
                  <c:v>74.19</c:v>
                </c:pt>
                <c:pt idx="3">
                  <c:v>89.56</c:v>
                </c:pt>
                <c:pt idx="4">
                  <c:v>86.13</c:v>
                </c:pt>
              </c:numCache>
            </c:numRef>
          </c:val>
          <c:extLst>
            <c:ext xmlns:c16="http://schemas.microsoft.com/office/drawing/2014/chart" uri="{C3380CC4-5D6E-409C-BE32-E72D297353CC}">
              <c16:uniqueId val="{00000000-052D-45D4-97A4-74FBB7F430C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79.3</c:v>
                </c:pt>
                <c:pt idx="1">
                  <c:v>79.34</c:v>
                </c:pt>
                <c:pt idx="2">
                  <c:v>75.010000000000005</c:v>
                </c:pt>
                <c:pt idx="3">
                  <c:v>72.959999999999994</c:v>
                </c:pt>
                <c:pt idx="4">
                  <c:v>72.42</c:v>
                </c:pt>
              </c:numCache>
            </c:numRef>
          </c:val>
          <c:smooth val="0"/>
          <c:extLst>
            <c:ext xmlns:c16="http://schemas.microsoft.com/office/drawing/2014/chart" uri="{C3380CC4-5D6E-409C-BE32-E72D297353CC}">
              <c16:uniqueId val="{00000001-052D-45D4-97A4-74FBB7F430C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102.78</c:v>
                </c:pt>
                <c:pt idx="1">
                  <c:v>103.83</c:v>
                </c:pt>
                <c:pt idx="2">
                  <c:v>103.35</c:v>
                </c:pt>
                <c:pt idx="3">
                  <c:v>105.83</c:v>
                </c:pt>
                <c:pt idx="4">
                  <c:v>104.26</c:v>
                </c:pt>
              </c:numCache>
            </c:numRef>
          </c:val>
          <c:extLst>
            <c:ext xmlns:c16="http://schemas.microsoft.com/office/drawing/2014/chart" uri="{C3380CC4-5D6E-409C-BE32-E72D297353CC}">
              <c16:uniqueId val="{00000000-3CB8-45CA-99A2-779A7C1C8C1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106.62</c:v>
                </c:pt>
                <c:pt idx="1">
                  <c:v>107.95</c:v>
                </c:pt>
                <c:pt idx="2">
                  <c:v>104.85</c:v>
                </c:pt>
                <c:pt idx="3">
                  <c:v>107.64</c:v>
                </c:pt>
                <c:pt idx="4">
                  <c:v>108.22</c:v>
                </c:pt>
              </c:numCache>
            </c:numRef>
          </c:val>
          <c:smooth val="0"/>
          <c:extLst>
            <c:ext xmlns:c16="http://schemas.microsoft.com/office/drawing/2014/chart" uri="{C3380CC4-5D6E-409C-BE32-E72D297353CC}">
              <c16:uniqueId val="{00000001-3CB8-45CA-99A2-779A7C1C8C1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36.85</c:v>
                </c:pt>
                <c:pt idx="1">
                  <c:v>38.43</c:v>
                </c:pt>
                <c:pt idx="2">
                  <c:v>40.4</c:v>
                </c:pt>
                <c:pt idx="3">
                  <c:v>41.79</c:v>
                </c:pt>
                <c:pt idx="4">
                  <c:v>43.48</c:v>
                </c:pt>
              </c:numCache>
            </c:numRef>
          </c:val>
          <c:extLst>
            <c:ext xmlns:c16="http://schemas.microsoft.com/office/drawing/2014/chart" uri="{C3380CC4-5D6E-409C-BE32-E72D297353CC}">
              <c16:uniqueId val="{00000000-D99B-40C2-9FDD-E5BDD57B5B8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47.44</c:v>
                </c:pt>
                <c:pt idx="1">
                  <c:v>48.3</c:v>
                </c:pt>
                <c:pt idx="2">
                  <c:v>51.89</c:v>
                </c:pt>
                <c:pt idx="3">
                  <c:v>54.09</c:v>
                </c:pt>
                <c:pt idx="4">
                  <c:v>52.73</c:v>
                </c:pt>
              </c:numCache>
            </c:numRef>
          </c:val>
          <c:smooth val="0"/>
          <c:extLst>
            <c:ext xmlns:c16="http://schemas.microsoft.com/office/drawing/2014/chart" uri="{C3380CC4-5D6E-409C-BE32-E72D297353CC}">
              <c16:uniqueId val="{00000001-D99B-40C2-9FDD-E5BDD57B5B8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76D-4D22-A22F-DE8C56AD1C1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11.16</c:v>
                </c:pt>
                <c:pt idx="1">
                  <c:v>12.43</c:v>
                </c:pt>
                <c:pt idx="2">
                  <c:v>14.74</c:v>
                </c:pt>
                <c:pt idx="3">
                  <c:v>18.68</c:v>
                </c:pt>
                <c:pt idx="4">
                  <c:v>19.91</c:v>
                </c:pt>
              </c:numCache>
            </c:numRef>
          </c:val>
          <c:smooth val="0"/>
          <c:extLst>
            <c:ext xmlns:c16="http://schemas.microsoft.com/office/drawing/2014/chart" uri="{C3380CC4-5D6E-409C-BE32-E72D297353CC}">
              <c16:uniqueId val="{00000001-D76D-4D22-A22F-DE8C56AD1C1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D99-470E-86E4-7BAFB41B907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12.59</c:v>
                </c:pt>
                <c:pt idx="1">
                  <c:v>12.44</c:v>
                </c:pt>
                <c:pt idx="2">
                  <c:v>27.52</c:v>
                </c:pt>
                <c:pt idx="3">
                  <c:v>30.84</c:v>
                </c:pt>
                <c:pt idx="4">
                  <c:v>25.29</c:v>
                </c:pt>
              </c:numCache>
            </c:numRef>
          </c:val>
          <c:smooth val="0"/>
          <c:extLst>
            <c:ext xmlns:c16="http://schemas.microsoft.com/office/drawing/2014/chart" uri="{C3380CC4-5D6E-409C-BE32-E72D297353CC}">
              <c16:uniqueId val="{00000001-4D99-470E-86E4-7BAFB41B907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164.04</c:v>
                </c:pt>
                <c:pt idx="1">
                  <c:v>139.72999999999999</c:v>
                </c:pt>
                <c:pt idx="2">
                  <c:v>107.94</c:v>
                </c:pt>
                <c:pt idx="3">
                  <c:v>152.41999999999999</c:v>
                </c:pt>
                <c:pt idx="4">
                  <c:v>180.31</c:v>
                </c:pt>
              </c:numCache>
            </c:numRef>
          </c:val>
          <c:extLst>
            <c:ext xmlns:c16="http://schemas.microsoft.com/office/drawing/2014/chart" uri="{C3380CC4-5D6E-409C-BE32-E72D297353CC}">
              <c16:uniqueId val="{00000000-94F6-46DF-B7E8-67F4C17F356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416.14</c:v>
                </c:pt>
                <c:pt idx="1">
                  <c:v>371.89</c:v>
                </c:pt>
                <c:pt idx="2">
                  <c:v>445.85</c:v>
                </c:pt>
                <c:pt idx="3">
                  <c:v>450.54</c:v>
                </c:pt>
                <c:pt idx="4">
                  <c:v>348.88</c:v>
                </c:pt>
              </c:numCache>
            </c:numRef>
          </c:val>
          <c:smooth val="0"/>
          <c:extLst>
            <c:ext xmlns:c16="http://schemas.microsoft.com/office/drawing/2014/chart" uri="{C3380CC4-5D6E-409C-BE32-E72D297353CC}">
              <c16:uniqueId val="{00000001-94F6-46DF-B7E8-67F4C17F356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1077.05</c:v>
                </c:pt>
                <c:pt idx="1">
                  <c:v>1044.43</c:v>
                </c:pt>
                <c:pt idx="2">
                  <c:v>970.18</c:v>
                </c:pt>
                <c:pt idx="3">
                  <c:v>923.96</c:v>
                </c:pt>
                <c:pt idx="4">
                  <c:v>918.68</c:v>
                </c:pt>
              </c:numCache>
            </c:numRef>
          </c:val>
          <c:extLst>
            <c:ext xmlns:c16="http://schemas.microsoft.com/office/drawing/2014/chart" uri="{C3380CC4-5D6E-409C-BE32-E72D297353CC}">
              <c16:uniqueId val="{00000000-D384-4093-A7A4-2154E0437B9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487.22</c:v>
                </c:pt>
                <c:pt idx="1">
                  <c:v>483.11</c:v>
                </c:pt>
                <c:pt idx="2">
                  <c:v>516.34</c:v>
                </c:pt>
                <c:pt idx="3">
                  <c:v>496.56</c:v>
                </c:pt>
                <c:pt idx="4">
                  <c:v>540.38</c:v>
                </c:pt>
              </c:numCache>
            </c:numRef>
          </c:val>
          <c:smooth val="0"/>
          <c:extLst>
            <c:ext xmlns:c16="http://schemas.microsoft.com/office/drawing/2014/chart" uri="{C3380CC4-5D6E-409C-BE32-E72D297353CC}">
              <c16:uniqueId val="{00000001-D384-4093-A7A4-2154E0437B9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75.239999999999995</c:v>
                </c:pt>
                <c:pt idx="1">
                  <c:v>80.08</c:v>
                </c:pt>
                <c:pt idx="2">
                  <c:v>82.14</c:v>
                </c:pt>
                <c:pt idx="3">
                  <c:v>85.5</c:v>
                </c:pt>
                <c:pt idx="4">
                  <c:v>80.34</c:v>
                </c:pt>
              </c:numCache>
            </c:numRef>
          </c:val>
          <c:extLst>
            <c:ext xmlns:c16="http://schemas.microsoft.com/office/drawing/2014/chart" uri="{C3380CC4-5D6E-409C-BE32-E72D297353CC}">
              <c16:uniqueId val="{00000000-8931-4790-9B62-40661397435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92.76</c:v>
                </c:pt>
                <c:pt idx="1">
                  <c:v>93.28</c:v>
                </c:pt>
                <c:pt idx="2">
                  <c:v>83.27</c:v>
                </c:pt>
                <c:pt idx="3">
                  <c:v>84.9</c:v>
                </c:pt>
                <c:pt idx="4">
                  <c:v>83.22</c:v>
                </c:pt>
              </c:numCache>
            </c:numRef>
          </c:val>
          <c:smooth val="0"/>
          <c:extLst>
            <c:ext xmlns:c16="http://schemas.microsoft.com/office/drawing/2014/chart" uri="{C3380CC4-5D6E-409C-BE32-E72D297353CC}">
              <c16:uniqueId val="{00000001-8931-4790-9B62-40661397435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268.82</c:v>
                </c:pt>
                <c:pt idx="1">
                  <c:v>251.14</c:v>
                </c:pt>
                <c:pt idx="2">
                  <c:v>244.1</c:v>
                </c:pt>
                <c:pt idx="3">
                  <c:v>236.46</c:v>
                </c:pt>
                <c:pt idx="4">
                  <c:v>248.51</c:v>
                </c:pt>
              </c:numCache>
            </c:numRef>
          </c:val>
          <c:extLst>
            <c:ext xmlns:c16="http://schemas.microsoft.com/office/drawing/2014/chart" uri="{C3380CC4-5D6E-409C-BE32-E72D297353CC}">
              <c16:uniqueId val="{00000000-8794-47F8-9BC8-2963B6513F1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208.67</c:v>
                </c:pt>
                <c:pt idx="1">
                  <c:v>208.29</c:v>
                </c:pt>
                <c:pt idx="2">
                  <c:v>228.81</c:v>
                </c:pt>
                <c:pt idx="3">
                  <c:v>231.9</c:v>
                </c:pt>
                <c:pt idx="4">
                  <c:v>234.17</c:v>
                </c:pt>
              </c:numCache>
            </c:numRef>
          </c:val>
          <c:smooth val="0"/>
          <c:extLst>
            <c:ext xmlns:c16="http://schemas.microsoft.com/office/drawing/2014/chart" uri="{C3380CC4-5D6E-409C-BE32-E72D297353CC}">
              <c16:uniqueId val="{00000001-8794-47F8-9BC8-2963B6513F1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W55"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福島県　天栄村</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A9</v>
      </c>
      <c r="X8" s="60"/>
      <c r="Y8" s="60"/>
      <c r="Z8" s="60"/>
      <c r="AA8" s="60"/>
      <c r="AB8" s="60"/>
      <c r="AC8" s="60"/>
      <c r="AD8" s="60" t="str">
        <f>データ!$M$6</f>
        <v>非設置</v>
      </c>
      <c r="AE8" s="60"/>
      <c r="AF8" s="60"/>
      <c r="AG8" s="60"/>
      <c r="AH8" s="60"/>
      <c r="AI8" s="60"/>
      <c r="AJ8" s="60"/>
      <c r="AK8" s="4"/>
      <c r="AL8" s="61">
        <f>データ!$R$6</f>
        <v>5627</v>
      </c>
      <c r="AM8" s="61"/>
      <c r="AN8" s="61"/>
      <c r="AO8" s="61"/>
      <c r="AP8" s="61"/>
      <c r="AQ8" s="61"/>
      <c r="AR8" s="61"/>
      <c r="AS8" s="61"/>
      <c r="AT8" s="52">
        <f>データ!$S$6</f>
        <v>225.52</v>
      </c>
      <c r="AU8" s="53"/>
      <c r="AV8" s="53"/>
      <c r="AW8" s="53"/>
      <c r="AX8" s="53"/>
      <c r="AY8" s="53"/>
      <c r="AZ8" s="53"/>
      <c r="BA8" s="53"/>
      <c r="BB8" s="54">
        <f>データ!$T$6</f>
        <v>24.95</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63.05</v>
      </c>
      <c r="J10" s="53"/>
      <c r="K10" s="53"/>
      <c r="L10" s="53"/>
      <c r="M10" s="53"/>
      <c r="N10" s="53"/>
      <c r="O10" s="64"/>
      <c r="P10" s="54">
        <f>データ!$P$6</f>
        <v>87.26</v>
      </c>
      <c r="Q10" s="54"/>
      <c r="R10" s="54"/>
      <c r="S10" s="54"/>
      <c r="T10" s="54"/>
      <c r="U10" s="54"/>
      <c r="V10" s="54"/>
      <c r="W10" s="61">
        <f>データ!$Q$6</f>
        <v>4087</v>
      </c>
      <c r="X10" s="61"/>
      <c r="Y10" s="61"/>
      <c r="Z10" s="61"/>
      <c r="AA10" s="61"/>
      <c r="AB10" s="61"/>
      <c r="AC10" s="61"/>
      <c r="AD10" s="2"/>
      <c r="AE10" s="2"/>
      <c r="AF10" s="2"/>
      <c r="AG10" s="2"/>
      <c r="AH10" s="4"/>
      <c r="AI10" s="4"/>
      <c r="AJ10" s="4"/>
      <c r="AK10" s="4"/>
      <c r="AL10" s="61">
        <f>データ!$U$6</f>
        <v>4851</v>
      </c>
      <c r="AM10" s="61"/>
      <c r="AN10" s="61"/>
      <c r="AO10" s="61"/>
      <c r="AP10" s="61"/>
      <c r="AQ10" s="61"/>
      <c r="AR10" s="61"/>
      <c r="AS10" s="61"/>
      <c r="AT10" s="52">
        <f>データ!$V$6</f>
        <v>80.42</v>
      </c>
      <c r="AU10" s="53"/>
      <c r="AV10" s="53"/>
      <c r="AW10" s="53"/>
      <c r="AX10" s="53"/>
      <c r="AY10" s="53"/>
      <c r="AZ10" s="53"/>
      <c r="BA10" s="53"/>
      <c r="BB10" s="54">
        <f>データ!$W$6</f>
        <v>60.32</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109</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110</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111</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aONnvUucixGm6s365TLGa7McGorEQxXXEb+5Tam/NthM+roUK+ZHj/9bA5h+6ats8JcprmNudMsSAmhcfiRsHw==" saltValue="rNkVn0o14KClKrFpoliyG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27</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52</v>
      </c>
      <c r="B4" s="31"/>
      <c r="C4" s="31"/>
      <c r="D4" s="31"/>
      <c r="E4" s="31"/>
      <c r="F4" s="31"/>
      <c r="G4" s="31"/>
      <c r="H4" s="91"/>
      <c r="I4" s="92"/>
      <c r="J4" s="92"/>
      <c r="K4" s="92"/>
      <c r="L4" s="92"/>
      <c r="M4" s="92"/>
      <c r="N4" s="92"/>
      <c r="O4" s="92"/>
      <c r="P4" s="92"/>
      <c r="Q4" s="92"/>
      <c r="R4" s="92"/>
      <c r="S4" s="92"/>
      <c r="T4" s="92"/>
      <c r="U4" s="92"/>
      <c r="V4" s="92"/>
      <c r="W4" s="93"/>
      <c r="X4" s="87" t="s">
        <v>53</v>
      </c>
      <c r="Y4" s="87"/>
      <c r="Z4" s="87"/>
      <c r="AA4" s="87"/>
      <c r="AB4" s="87"/>
      <c r="AC4" s="87"/>
      <c r="AD4" s="87"/>
      <c r="AE4" s="87"/>
      <c r="AF4" s="87"/>
      <c r="AG4" s="87"/>
      <c r="AH4" s="87"/>
      <c r="AI4" s="87" t="s">
        <v>54</v>
      </c>
      <c r="AJ4" s="87"/>
      <c r="AK4" s="87"/>
      <c r="AL4" s="87"/>
      <c r="AM4" s="87"/>
      <c r="AN4" s="87"/>
      <c r="AO4" s="87"/>
      <c r="AP4" s="87"/>
      <c r="AQ4" s="87"/>
      <c r="AR4" s="87"/>
      <c r="AS4" s="87"/>
      <c r="AT4" s="87" t="s">
        <v>55</v>
      </c>
      <c r="AU4" s="87"/>
      <c r="AV4" s="87"/>
      <c r="AW4" s="87"/>
      <c r="AX4" s="87"/>
      <c r="AY4" s="87"/>
      <c r="AZ4" s="87"/>
      <c r="BA4" s="87"/>
      <c r="BB4" s="87"/>
      <c r="BC4" s="87"/>
      <c r="BD4" s="87"/>
      <c r="BE4" s="87" t="s">
        <v>56</v>
      </c>
      <c r="BF4" s="87"/>
      <c r="BG4" s="87"/>
      <c r="BH4" s="87"/>
      <c r="BI4" s="87"/>
      <c r="BJ4" s="87"/>
      <c r="BK4" s="87"/>
      <c r="BL4" s="87"/>
      <c r="BM4" s="87"/>
      <c r="BN4" s="87"/>
      <c r="BO4" s="87"/>
      <c r="BP4" s="87" t="s">
        <v>57</v>
      </c>
      <c r="BQ4" s="87"/>
      <c r="BR4" s="87"/>
      <c r="BS4" s="87"/>
      <c r="BT4" s="87"/>
      <c r="BU4" s="87"/>
      <c r="BV4" s="87"/>
      <c r="BW4" s="87"/>
      <c r="BX4" s="87"/>
      <c r="BY4" s="87"/>
      <c r="BZ4" s="87"/>
      <c r="CA4" s="87" t="s">
        <v>58</v>
      </c>
      <c r="CB4" s="87"/>
      <c r="CC4" s="87"/>
      <c r="CD4" s="87"/>
      <c r="CE4" s="87"/>
      <c r="CF4" s="87"/>
      <c r="CG4" s="87"/>
      <c r="CH4" s="87"/>
      <c r="CI4" s="87"/>
      <c r="CJ4" s="87"/>
      <c r="CK4" s="87"/>
      <c r="CL4" s="87" t="s">
        <v>59</v>
      </c>
      <c r="CM4" s="87"/>
      <c r="CN4" s="87"/>
      <c r="CO4" s="87"/>
      <c r="CP4" s="87"/>
      <c r="CQ4" s="87"/>
      <c r="CR4" s="87"/>
      <c r="CS4" s="87"/>
      <c r="CT4" s="87"/>
      <c r="CU4" s="87"/>
      <c r="CV4" s="87"/>
      <c r="CW4" s="87" t="s">
        <v>60</v>
      </c>
      <c r="CX4" s="87"/>
      <c r="CY4" s="87"/>
      <c r="CZ4" s="87"/>
      <c r="DA4" s="87"/>
      <c r="DB4" s="87"/>
      <c r="DC4" s="87"/>
      <c r="DD4" s="87"/>
      <c r="DE4" s="87"/>
      <c r="DF4" s="87"/>
      <c r="DG4" s="87"/>
      <c r="DH4" s="87" t="s">
        <v>61</v>
      </c>
      <c r="DI4" s="87"/>
      <c r="DJ4" s="87"/>
      <c r="DK4" s="87"/>
      <c r="DL4" s="87"/>
      <c r="DM4" s="87"/>
      <c r="DN4" s="87"/>
      <c r="DO4" s="87"/>
      <c r="DP4" s="87"/>
      <c r="DQ4" s="87"/>
      <c r="DR4" s="87"/>
      <c r="DS4" s="87" t="s">
        <v>62</v>
      </c>
      <c r="DT4" s="87"/>
      <c r="DU4" s="87"/>
      <c r="DV4" s="87"/>
      <c r="DW4" s="87"/>
      <c r="DX4" s="87"/>
      <c r="DY4" s="87"/>
      <c r="DZ4" s="87"/>
      <c r="EA4" s="87"/>
      <c r="EB4" s="87"/>
      <c r="EC4" s="87"/>
      <c r="ED4" s="87" t="s">
        <v>63</v>
      </c>
      <c r="EE4" s="87"/>
      <c r="EF4" s="87"/>
      <c r="EG4" s="87"/>
      <c r="EH4" s="87"/>
      <c r="EI4" s="87"/>
      <c r="EJ4" s="87"/>
      <c r="EK4" s="87"/>
      <c r="EL4" s="87"/>
      <c r="EM4" s="87"/>
      <c r="EN4" s="87"/>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2019</v>
      </c>
      <c r="C6" s="34">
        <f t="shared" ref="C6:W6" si="3">C7</f>
        <v>73440</v>
      </c>
      <c r="D6" s="34">
        <f t="shared" si="3"/>
        <v>46</v>
      </c>
      <c r="E6" s="34">
        <f t="shared" si="3"/>
        <v>1</v>
      </c>
      <c r="F6" s="34">
        <f t="shared" si="3"/>
        <v>0</v>
      </c>
      <c r="G6" s="34">
        <f t="shared" si="3"/>
        <v>1</v>
      </c>
      <c r="H6" s="34" t="str">
        <f t="shared" si="3"/>
        <v>福島県　天栄村</v>
      </c>
      <c r="I6" s="34" t="str">
        <f t="shared" si="3"/>
        <v>法適用</v>
      </c>
      <c r="J6" s="34" t="str">
        <f t="shared" si="3"/>
        <v>水道事業</v>
      </c>
      <c r="K6" s="34" t="str">
        <f t="shared" si="3"/>
        <v>末端給水事業</v>
      </c>
      <c r="L6" s="34" t="str">
        <f t="shared" si="3"/>
        <v>A9</v>
      </c>
      <c r="M6" s="34" t="str">
        <f t="shared" si="3"/>
        <v>非設置</v>
      </c>
      <c r="N6" s="35" t="str">
        <f t="shared" si="3"/>
        <v>-</v>
      </c>
      <c r="O6" s="35">
        <f t="shared" si="3"/>
        <v>63.05</v>
      </c>
      <c r="P6" s="35">
        <f t="shared" si="3"/>
        <v>87.26</v>
      </c>
      <c r="Q6" s="35">
        <f t="shared" si="3"/>
        <v>4087</v>
      </c>
      <c r="R6" s="35">
        <f t="shared" si="3"/>
        <v>5627</v>
      </c>
      <c r="S6" s="35">
        <f t="shared" si="3"/>
        <v>225.52</v>
      </c>
      <c r="T6" s="35">
        <f t="shared" si="3"/>
        <v>24.95</v>
      </c>
      <c r="U6" s="35">
        <f t="shared" si="3"/>
        <v>4851</v>
      </c>
      <c r="V6" s="35">
        <f t="shared" si="3"/>
        <v>80.42</v>
      </c>
      <c r="W6" s="35">
        <f t="shared" si="3"/>
        <v>60.32</v>
      </c>
      <c r="X6" s="36">
        <f>IF(X7="",NA(),X7)</f>
        <v>102.78</v>
      </c>
      <c r="Y6" s="36">
        <f t="shared" ref="Y6:AG6" si="4">IF(Y7="",NA(),Y7)</f>
        <v>103.83</v>
      </c>
      <c r="Z6" s="36">
        <f t="shared" si="4"/>
        <v>103.35</v>
      </c>
      <c r="AA6" s="36">
        <f t="shared" si="4"/>
        <v>105.83</v>
      </c>
      <c r="AB6" s="36">
        <f t="shared" si="4"/>
        <v>104.26</v>
      </c>
      <c r="AC6" s="36">
        <f t="shared" si="4"/>
        <v>106.62</v>
      </c>
      <c r="AD6" s="36">
        <f t="shared" si="4"/>
        <v>107.95</v>
      </c>
      <c r="AE6" s="36">
        <f t="shared" si="4"/>
        <v>104.85</v>
      </c>
      <c r="AF6" s="36">
        <f t="shared" si="4"/>
        <v>107.64</v>
      </c>
      <c r="AG6" s="36">
        <f t="shared" si="4"/>
        <v>108.22</v>
      </c>
      <c r="AH6" s="35" t="str">
        <f>IF(AH7="","",IF(AH7="-","【-】","【"&amp;SUBSTITUTE(TEXT(AH7,"#,##0.00"),"-","△")&amp;"】"))</f>
        <v>【112.01】</v>
      </c>
      <c r="AI6" s="35">
        <f>IF(AI7="",NA(),AI7)</f>
        <v>0</v>
      </c>
      <c r="AJ6" s="35">
        <f t="shared" ref="AJ6:AR6" si="5">IF(AJ7="",NA(),AJ7)</f>
        <v>0</v>
      </c>
      <c r="AK6" s="35">
        <f t="shared" si="5"/>
        <v>0</v>
      </c>
      <c r="AL6" s="35">
        <f t="shared" si="5"/>
        <v>0</v>
      </c>
      <c r="AM6" s="35">
        <f t="shared" si="5"/>
        <v>0</v>
      </c>
      <c r="AN6" s="36">
        <f t="shared" si="5"/>
        <v>12.59</v>
      </c>
      <c r="AO6" s="36">
        <f t="shared" si="5"/>
        <v>12.44</v>
      </c>
      <c r="AP6" s="36">
        <f t="shared" si="5"/>
        <v>27.52</v>
      </c>
      <c r="AQ6" s="36">
        <f t="shared" si="5"/>
        <v>30.84</v>
      </c>
      <c r="AR6" s="36">
        <f t="shared" si="5"/>
        <v>25.29</v>
      </c>
      <c r="AS6" s="35" t="str">
        <f>IF(AS7="","",IF(AS7="-","【-】","【"&amp;SUBSTITUTE(TEXT(AS7,"#,##0.00"),"-","△")&amp;"】"))</f>
        <v>【1.08】</v>
      </c>
      <c r="AT6" s="36">
        <f>IF(AT7="",NA(),AT7)</f>
        <v>164.04</v>
      </c>
      <c r="AU6" s="36">
        <f t="shared" ref="AU6:BC6" si="6">IF(AU7="",NA(),AU7)</f>
        <v>139.72999999999999</v>
      </c>
      <c r="AV6" s="36">
        <f t="shared" si="6"/>
        <v>107.94</v>
      </c>
      <c r="AW6" s="36">
        <f t="shared" si="6"/>
        <v>152.41999999999999</v>
      </c>
      <c r="AX6" s="36">
        <f t="shared" si="6"/>
        <v>180.31</v>
      </c>
      <c r="AY6" s="36">
        <f t="shared" si="6"/>
        <v>416.14</v>
      </c>
      <c r="AZ6" s="36">
        <f t="shared" si="6"/>
        <v>371.89</v>
      </c>
      <c r="BA6" s="36">
        <f t="shared" si="6"/>
        <v>445.85</v>
      </c>
      <c r="BB6" s="36">
        <f t="shared" si="6"/>
        <v>450.54</v>
      </c>
      <c r="BC6" s="36">
        <f t="shared" si="6"/>
        <v>348.88</v>
      </c>
      <c r="BD6" s="35" t="str">
        <f>IF(BD7="","",IF(BD7="-","【-】","【"&amp;SUBSTITUTE(TEXT(BD7,"#,##0.00"),"-","△")&amp;"】"))</f>
        <v>【264.97】</v>
      </c>
      <c r="BE6" s="36">
        <f>IF(BE7="",NA(),BE7)</f>
        <v>1077.05</v>
      </c>
      <c r="BF6" s="36">
        <f t="shared" ref="BF6:BN6" si="7">IF(BF7="",NA(),BF7)</f>
        <v>1044.43</v>
      </c>
      <c r="BG6" s="36">
        <f t="shared" si="7"/>
        <v>970.18</v>
      </c>
      <c r="BH6" s="36">
        <f t="shared" si="7"/>
        <v>923.96</v>
      </c>
      <c r="BI6" s="36">
        <f t="shared" si="7"/>
        <v>918.68</v>
      </c>
      <c r="BJ6" s="36">
        <f t="shared" si="7"/>
        <v>487.22</v>
      </c>
      <c r="BK6" s="36">
        <f t="shared" si="7"/>
        <v>483.11</v>
      </c>
      <c r="BL6" s="36">
        <f t="shared" si="7"/>
        <v>516.34</v>
      </c>
      <c r="BM6" s="36">
        <f t="shared" si="7"/>
        <v>496.56</v>
      </c>
      <c r="BN6" s="36">
        <f t="shared" si="7"/>
        <v>540.38</v>
      </c>
      <c r="BO6" s="35" t="str">
        <f>IF(BO7="","",IF(BO7="-","【-】","【"&amp;SUBSTITUTE(TEXT(BO7,"#,##0.00"),"-","△")&amp;"】"))</f>
        <v>【266.61】</v>
      </c>
      <c r="BP6" s="36">
        <f>IF(BP7="",NA(),BP7)</f>
        <v>75.239999999999995</v>
      </c>
      <c r="BQ6" s="36">
        <f t="shared" ref="BQ6:BY6" si="8">IF(BQ7="",NA(),BQ7)</f>
        <v>80.08</v>
      </c>
      <c r="BR6" s="36">
        <f t="shared" si="8"/>
        <v>82.14</v>
      </c>
      <c r="BS6" s="36">
        <f t="shared" si="8"/>
        <v>85.5</v>
      </c>
      <c r="BT6" s="36">
        <f t="shared" si="8"/>
        <v>80.34</v>
      </c>
      <c r="BU6" s="36">
        <f t="shared" si="8"/>
        <v>92.76</v>
      </c>
      <c r="BV6" s="36">
        <f t="shared" si="8"/>
        <v>93.28</v>
      </c>
      <c r="BW6" s="36">
        <f t="shared" si="8"/>
        <v>83.27</v>
      </c>
      <c r="BX6" s="36">
        <f t="shared" si="8"/>
        <v>84.9</v>
      </c>
      <c r="BY6" s="36">
        <f t="shared" si="8"/>
        <v>83.22</v>
      </c>
      <c r="BZ6" s="35" t="str">
        <f>IF(BZ7="","",IF(BZ7="-","【-】","【"&amp;SUBSTITUTE(TEXT(BZ7,"#,##0.00"),"-","△")&amp;"】"))</f>
        <v>【103.24】</v>
      </c>
      <c r="CA6" s="36">
        <f>IF(CA7="",NA(),CA7)</f>
        <v>268.82</v>
      </c>
      <c r="CB6" s="36">
        <f t="shared" ref="CB6:CJ6" si="9">IF(CB7="",NA(),CB7)</f>
        <v>251.14</v>
      </c>
      <c r="CC6" s="36">
        <f t="shared" si="9"/>
        <v>244.1</v>
      </c>
      <c r="CD6" s="36">
        <f t="shared" si="9"/>
        <v>236.46</v>
      </c>
      <c r="CE6" s="36">
        <f t="shared" si="9"/>
        <v>248.51</v>
      </c>
      <c r="CF6" s="36">
        <f t="shared" si="9"/>
        <v>208.67</v>
      </c>
      <c r="CG6" s="36">
        <f t="shared" si="9"/>
        <v>208.29</v>
      </c>
      <c r="CH6" s="36">
        <f t="shared" si="9"/>
        <v>228.81</v>
      </c>
      <c r="CI6" s="36">
        <f t="shared" si="9"/>
        <v>231.9</v>
      </c>
      <c r="CJ6" s="36">
        <f t="shared" si="9"/>
        <v>234.17</v>
      </c>
      <c r="CK6" s="35" t="str">
        <f>IF(CK7="","",IF(CK7="-","【-】","【"&amp;SUBSTITUTE(TEXT(CK7,"#,##0.00"),"-","△")&amp;"】"))</f>
        <v>【168.38】</v>
      </c>
      <c r="CL6" s="36">
        <f>IF(CL7="",NA(),CL7)</f>
        <v>53.96</v>
      </c>
      <c r="CM6" s="36">
        <f t="shared" ref="CM6:CU6" si="10">IF(CM7="",NA(),CM7)</f>
        <v>53.8</v>
      </c>
      <c r="CN6" s="36">
        <f t="shared" si="10"/>
        <v>49.58</v>
      </c>
      <c r="CO6" s="36">
        <f t="shared" si="10"/>
        <v>41.55</v>
      </c>
      <c r="CP6" s="36">
        <f t="shared" si="10"/>
        <v>42.38</v>
      </c>
      <c r="CQ6" s="36">
        <f t="shared" si="10"/>
        <v>49.08</v>
      </c>
      <c r="CR6" s="36">
        <f t="shared" si="10"/>
        <v>49.32</v>
      </c>
      <c r="CS6" s="36">
        <f t="shared" si="10"/>
        <v>38.979999999999997</v>
      </c>
      <c r="CT6" s="36">
        <f t="shared" si="10"/>
        <v>39.61</v>
      </c>
      <c r="CU6" s="36">
        <f t="shared" si="10"/>
        <v>41.06</v>
      </c>
      <c r="CV6" s="35" t="str">
        <f>IF(CV7="","",IF(CV7="-","【-】","【"&amp;SUBSTITUTE(TEXT(CV7,"#,##0.00"),"-","△")&amp;"】"))</f>
        <v>【60.00】</v>
      </c>
      <c r="CW6" s="36">
        <f>IF(CW7="",NA(),CW7)</f>
        <v>68.83</v>
      </c>
      <c r="CX6" s="36">
        <f t="shared" ref="CX6:DF6" si="11">IF(CX7="",NA(),CX7)</f>
        <v>68.95</v>
      </c>
      <c r="CY6" s="36">
        <f t="shared" si="11"/>
        <v>74.19</v>
      </c>
      <c r="CZ6" s="36">
        <f t="shared" si="11"/>
        <v>89.56</v>
      </c>
      <c r="DA6" s="36">
        <f t="shared" si="11"/>
        <v>86.13</v>
      </c>
      <c r="DB6" s="36">
        <f t="shared" si="11"/>
        <v>79.3</v>
      </c>
      <c r="DC6" s="36">
        <f t="shared" si="11"/>
        <v>79.34</v>
      </c>
      <c r="DD6" s="36">
        <f t="shared" si="11"/>
        <v>75.010000000000005</v>
      </c>
      <c r="DE6" s="36">
        <f t="shared" si="11"/>
        <v>72.959999999999994</v>
      </c>
      <c r="DF6" s="36">
        <f t="shared" si="11"/>
        <v>72.42</v>
      </c>
      <c r="DG6" s="35" t="str">
        <f>IF(DG7="","",IF(DG7="-","【-】","【"&amp;SUBSTITUTE(TEXT(DG7,"#,##0.00"),"-","△")&amp;"】"))</f>
        <v>【89.80】</v>
      </c>
      <c r="DH6" s="36">
        <f>IF(DH7="",NA(),DH7)</f>
        <v>36.85</v>
      </c>
      <c r="DI6" s="36">
        <f t="shared" ref="DI6:DQ6" si="12">IF(DI7="",NA(),DI7)</f>
        <v>38.43</v>
      </c>
      <c r="DJ6" s="36">
        <f t="shared" si="12"/>
        <v>40.4</v>
      </c>
      <c r="DK6" s="36">
        <f t="shared" si="12"/>
        <v>41.79</v>
      </c>
      <c r="DL6" s="36">
        <f t="shared" si="12"/>
        <v>43.48</v>
      </c>
      <c r="DM6" s="36">
        <f t="shared" si="12"/>
        <v>47.44</v>
      </c>
      <c r="DN6" s="36">
        <f t="shared" si="12"/>
        <v>48.3</v>
      </c>
      <c r="DO6" s="36">
        <f t="shared" si="12"/>
        <v>51.89</v>
      </c>
      <c r="DP6" s="36">
        <f t="shared" si="12"/>
        <v>54.09</v>
      </c>
      <c r="DQ6" s="36">
        <f t="shared" si="12"/>
        <v>52.73</v>
      </c>
      <c r="DR6" s="35" t="str">
        <f>IF(DR7="","",IF(DR7="-","【-】","【"&amp;SUBSTITUTE(TEXT(DR7,"#,##0.00"),"-","△")&amp;"】"))</f>
        <v>【49.59】</v>
      </c>
      <c r="DS6" s="35">
        <f>IF(DS7="",NA(),DS7)</f>
        <v>0</v>
      </c>
      <c r="DT6" s="35">
        <f t="shared" ref="DT6:EB6" si="13">IF(DT7="",NA(),DT7)</f>
        <v>0</v>
      </c>
      <c r="DU6" s="35">
        <f t="shared" si="13"/>
        <v>0</v>
      </c>
      <c r="DV6" s="35">
        <f t="shared" si="13"/>
        <v>0</v>
      </c>
      <c r="DW6" s="35">
        <f t="shared" si="13"/>
        <v>0</v>
      </c>
      <c r="DX6" s="36">
        <f t="shared" si="13"/>
        <v>11.16</v>
      </c>
      <c r="DY6" s="36">
        <f t="shared" si="13"/>
        <v>12.43</v>
      </c>
      <c r="DZ6" s="36">
        <f t="shared" si="13"/>
        <v>14.74</v>
      </c>
      <c r="EA6" s="36">
        <f t="shared" si="13"/>
        <v>18.68</v>
      </c>
      <c r="EB6" s="36">
        <f t="shared" si="13"/>
        <v>19.91</v>
      </c>
      <c r="EC6" s="35" t="str">
        <f>IF(EC7="","",IF(EC7="-","【-】","【"&amp;SUBSTITUTE(TEXT(EC7,"#,##0.00"),"-","△")&amp;"】"))</f>
        <v>【19.44】</v>
      </c>
      <c r="ED6" s="35">
        <f>IF(ED7="",NA(),ED7)</f>
        <v>0</v>
      </c>
      <c r="EE6" s="36">
        <f t="shared" ref="EE6:EM6" si="14">IF(EE7="",NA(),EE7)</f>
        <v>0.43</v>
      </c>
      <c r="EF6" s="36">
        <f t="shared" si="14"/>
        <v>0.24</v>
      </c>
      <c r="EG6" s="35">
        <f t="shared" si="14"/>
        <v>0</v>
      </c>
      <c r="EH6" s="35">
        <f t="shared" si="14"/>
        <v>0</v>
      </c>
      <c r="EI6" s="36">
        <f t="shared" si="14"/>
        <v>0.65</v>
      </c>
      <c r="EJ6" s="36">
        <f t="shared" si="14"/>
        <v>0.46</v>
      </c>
      <c r="EK6" s="36">
        <f t="shared" si="14"/>
        <v>0.4</v>
      </c>
      <c r="EL6" s="36">
        <f t="shared" si="14"/>
        <v>0.32</v>
      </c>
      <c r="EM6" s="36">
        <f t="shared" si="14"/>
        <v>0.81</v>
      </c>
      <c r="EN6" s="35" t="str">
        <f>IF(EN7="","",IF(EN7="-","【-】","【"&amp;SUBSTITUTE(TEXT(EN7,"#,##0.00"),"-","△")&amp;"】"))</f>
        <v>【0.68】</v>
      </c>
    </row>
    <row r="7" spans="1:144" s="37" customFormat="1" x14ac:dyDescent="0.15">
      <c r="A7" s="29"/>
      <c r="B7" s="38">
        <v>2019</v>
      </c>
      <c r="C7" s="38">
        <v>73440</v>
      </c>
      <c r="D7" s="38">
        <v>46</v>
      </c>
      <c r="E7" s="38">
        <v>1</v>
      </c>
      <c r="F7" s="38">
        <v>0</v>
      </c>
      <c r="G7" s="38">
        <v>1</v>
      </c>
      <c r="H7" s="38" t="s">
        <v>92</v>
      </c>
      <c r="I7" s="38" t="s">
        <v>93</v>
      </c>
      <c r="J7" s="38" t="s">
        <v>94</v>
      </c>
      <c r="K7" s="38" t="s">
        <v>95</v>
      </c>
      <c r="L7" s="38" t="s">
        <v>96</v>
      </c>
      <c r="M7" s="38" t="s">
        <v>97</v>
      </c>
      <c r="N7" s="39" t="s">
        <v>98</v>
      </c>
      <c r="O7" s="39">
        <v>63.05</v>
      </c>
      <c r="P7" s="39">
        <v>87.26</v>
      </c>
      <c r="Q7" s="39">
        <v>4087</v>
      </c>
      <c r="R7" s="39">
        <v>5627</v>
      </c>
      <c r="S7" s="39">
        <v>225.52</v>
      </c>
      <c r="T7" s="39">
        <v>24.95</v>
      </c>
      <c r="U7" s="39">
        <v>4851</v>
      </c>
      <c r="V7" s="39">
        <v>80.42</v>
      </c>
      <c r="W7" s="39">
        <v>60.32</v>
      </c>
      <c r="X7" s="39">
        <v>102.78</v>
      </c>
      <c r="Y7" s="39">
        <v>103.83</v>
      </c>
      <c r="Z7" s="39">
        <v>103.35</v>
      </c>
      <c r="AA7" s="39">
        <v>105.83</v>
      </c>
      <c r="AB7" s="39">
        <v>104.26</v>
      </c>
      <c r="AC7" s="39">
        <v>106.62</v>
      </c>
      <c r="AD7" s="39">
        <v>107.95</v>
      </c>
      <c r="AE7" s="39">
        <v>104.85</v>
      </c>
      <c r="AF7" s="39">
        <v>107.64</v>
      </c>
      <c r="AG7" s="39">
        <v>108.22</v>
      </c>
      <c r="AH7" s="39">
        <v>112.01</v>
      </c>
      <c r="AI7" s="39">
        <v>0</v>
      </c>
      <c r="AJ7" s="39">
        <v>0</v>
      </c>
      <c r="AK7" s="39">
        <v>0</v>
      </c>
      <c r="AL7" s="39">
        <v>0</v>
      </c>
      <c r="AM7" s="39">
        <v>0</v>
      </c>
      <c r="AN7" s="39">
        <v>12.59</v>
      </c>
      <c r="AO7" s="39">
        <v>12.44</v>
      </c>
      <c r="AP7" s="39">
        <v>27.52</v>
      </c>
      <c r="AQ7" s="39">
        <v>30.84</v>
      </c>
      <c r="AR7" s="39">
        <v>25.29</v>
      </c>
      <c r="AS7" s="39">
        <v>1.08</v>
      </c>
      <c r="AT7" s="39">
        <v>164.04</v>
      </c>
      <c r="AU7" s="39">
        <v>139.72999999999999</v>
      </c>
      <c r="AV7" s="39">
        <v>107.94</v>
      </c>
      <c r="AW7" s="39">
        <v>152.41999999999999</v>
      </c>
      <c r="AX7" s="39">
        <v>180.31</v>
      </c>
      <c r="AY7" s="39">
        <v>416.14</v>
      </c>
      <c r="AZ7" s="39">
        <v>371.89</v>
      </c>
      <c r="BA7" s="39">
        <v>445.85</v>
      </c>
      <c r="BB7" s="39">
        <v>450.54</v>
      </c>
      <c r="BC7" s="39">
        <v>348.88</v>
      </c>
      <c r="BD7" s="39">
        <v>264.97000000000003</v>
      </c>
      <c r="BE7" s="39">
        <v>1077.05</v>
      </c>
      <c r="BF7" s="39">
        <v>1044.43</v>
      </c>
      <c r="BG7" s="39">
        <v>970.18</v>
      </c>
      <c r="BH7" s="39">
        <v>923.96</v>
      </c>
      <c r="BI7" s="39">
        <v>918.68</v>
      </c>
      <c r="BJ7" s="39">
        <v>487.22</v>
      </c>
      <c r="BK7" s="39">
        <v>483.11</v>
      </c>
      <c r="BL7" s="39">
        <v>516.34</v>
      </c>
      <c r="BM7" s="39">
        <v>496.56</v>
      </c>
      <c r="BN7" s="39">
        <v>540.38</v>
      </c>
      <c r="BO7" s="39">
        <v>266.61</v>
      </c>
      <c r="BP7" s="39">
        <v>75.239999999999995</v>
      </c>
      <c r="BQ7" s="39">
        <v>80.08</v>
      </c>
      <c r="BR7" s="39">
        <v>82.14</v>
      </c>
      <c r="BS7" s="39">
        <v>85.5</v>
      </c>
      <c r="BT7" s="39">
        <v>80.34</v>
      </c>
      <c r="BU7" s="39">
        <v>92.76</v>
      </c>
      <c r="BV7" s="39">
        <v>93.28</v>
      </c>
      <c r="BW7" s="39">
        <v>83.27</v>
      </c>
      <c r="BX7" s="39">
        <v>84.9</v>
      </c>
      <c r="BY7" s="39">
        <v>83.22</v>
      </c>
      <c r="BZ7" s="39">
        <v>103.24</v>
      </c>
      <c r="CA7" s="39">
        <v>268.82</v>
      </c>
      <c r="CB7" s="39">
        <v>251.14</v>
      </c>
      <c r="CC7" s="39">
        <v>244.1</v>
      </c>
      <c r="CD7" s="39">
        <v>236.46</v>
      </c>
      <c r="CE7" s="39">
        <v>248.51</v>
      </c>
      <c r="CF7" s="39">
        <v>208.67</v>
      </c>
      <c r="CG7" s="39">
        <v>208.29</v>
      </c>
      <c r="CH7" s="39">
        <v>228.81</v>
      </c>
      <c r="CI7" s="39">
        <v>231.9</v>
      </c>
      <c r="CJ7" s="39">
        <v>234.17</v>
      </c>
      <c r="CK7" s="39">
        <v>168.38</v>
      </c>
      <c r="CL7" s="39">
        <v>53.96</v>
      </c>
      <c r="CM7" s="39">
        <v>53.8</v>
      </c>
      <c r="CN7" s="39">
        <v>49.58</v>
      </c>
      <c r="CO7" s="39">
        <v>41.55</v>
      </c>
      <c r="CP7" s="39">
        <v>42.38</v>
      </c>
      <c r="CQ7" s="39">
        <v>49.08</v>
      </c>
      <c r="CR7" s="39">
        <v>49.32</v>
      </c>
      <c r="CS7" s="39">
        <v>38.979999999999997</v>
      </c>
      <c r="CT7" s="39">
        <v>39.61</v>
      </c>
      <c r="CU7" s="39">
        <v>41.06</v>
      </c>
      <c r="CV7" s="39">
        <v>60</v>
      </c>
      <c r="CW7" s="39">
        <v>68.83</v>
      </c>
      <c r="CX7" s="39">
        <v>68.95</v>
      </c>
      <c r="CY7" s="39">
        <v>74.19</v>
      </c>
      <c r="CZ7" s="39">
        <v>89.56</v>
      </c>
      <c r="DA7" s="39">
        <v>86.13</v>
      </c>
      <c r="DB7" s="39">
        <v>79.3</v>
      </c>
      <c r="DC7" s="39">
        <v>79.34</v>
      </c>
      <c r="DD7" s="39">
        <v>75.010000000000005</v>
      </c>
      <c r="DE7" s="39">
        <v>72.959999999999994</v>
      </c>
      <c r="DF7" s="39">
        <v>72.42</v>
      </c>
      <c r="DG7" s="39">
        <v>89.8</v>
      </c>
      <c r="DH7" s="39">
        <v>36.85</v>
      </c>
      <c r="DI7" s="39">
        <v>38.43</v>
      </c>
      <c r="DJ7" s="39">
        <v>40.4</v>
      </c>
      <c r="DK7" s="39">
        <v>41.79</v>
      </c>
      <c r="DL7" s="39">
        <v>43.48</v>
      </c>
      <c r="DM7" s="39">
        <v>47.44</v>
      </c>
      <c r="DN7" s="39">
        <v>48.3</v>
      </c>
      <c r="DO7" s="39">
        <v>51.89</v>
      </c>
      <c r="DP7" s="39">
        <v>54.09</v>
      </c>
      <c r="DQ7" s="39">
        <v>52.73</v>
      </c>
      <c r="DR7" s="39">
        <v>49.59</v>
      </c>
      <c r="DS7" s="39">
        <v>0</v>
      </c>
      <c r="DT7" s="39">
        <v>0</v>
      </c>
      <c r="DU7" s="39">
        <v>0</v>
      </c>
      <c r="DV7" s="39">
        <v>0</v>
      </c>
      <c r="DW7" s="39">
        <v>0</v>
      </c>
      <c r="DX7" s="39">
        <v>11.16</v>
      </c>
      <c r="DY7" s="39">
        <v>12.43</v>
      </c>
      <c r="DZ7" s="39">
        <v>14.74</v>
      </c>
      <c r="EA7" s="39">
        <v>18.68</v>
      </c>
      <c r="EB7" s="39">
        <v>19.91</v>
      </c>
      <c r="EC7" s="39">
        <v>19.440000000000001</v>
      </c>
      <c r="ED7" s="39">
        <v>0</v>
      </c>
      <c r="EE7" s="39">
        <v>0.43</v>
      </c>
      <c r="EF7" s="39">
        <v>0.24</v>
      </c>
      <c r="EG7" s="39">
        <v>0</v>
      </c>
      <c r="EH7" s="39">
        <v>0</v>
      </c>
      <c r="EI7" s="39">
        <v>0.65</v>
      </c>
      <c r="EJ7" s="39">
        <v>0.46</v>
      </c>
      <c r="EK7" s="39">
        <v>0.4</v>
      </c>
      <c r="EL7" s="39">
        <v>0.32</v>
      </c>
      <c r="EM7" s="39">
        <v>0.81</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104</v>
      </c>
    </row>
    <row r="12" spans="1:144" x14ac:dyDescent="0.15">
      <c r="B12">
        <v>1</v>
      </c>
      <c r="C12">
        <v>1</v>
      </c>
      <c r="D12">
        <v>1</v>
      </c>
      <c r="E12">
        <v>1</v>
      </c>
      <c r="F12">
        <v>1</v>
      </c>
      <c r="G12" t="s">
        <v>105</v>
      </c>
    </row>
    <row r="13" spans="1:144" x14ac:dyDescent="0.15">
      <c r="B13" t="s">
        <v>106</v>
      </c>
      <c r="C13" t="s">
        <v>106</v>
      </c>
      <c r="D13" t="s">
        <v>106</v>
      </c>
      <c r="E13" t="s">
        <v>106</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2020-12-04T02:04:18Z</dcterms:created>
  <dcterms:modified xsi:type="dcterms:W3CDTF">2021-02-02T00:10:09Z</dcterms:modified>
  <cp:category/>
</cp:coreProperties>
</file>