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R01年度決算\"/>
    </mc:Choice>
  </mc:AlternateContent>
  <workbookProtection workbookAlgorithmName="SHA-512" workbookHashValue="zV/pPiweTSllWVCrbiy5I4MnwsC/bju1NHiMBN6AVm65omHCigFwHxzZFuD+/+Tr5GHC6BARi69TqWWq992/vA==" workbookSaltValue="ntpSt5ZYuRW3xajsm8C1Z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<sst xmlns="http://schemas.openxmlformats.org/spreadsheetml/2006/main" count="228" uniqueCount="116">
  <si>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</si>
  <si>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</si>
  <si>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</si>
  <si>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</si>
  <si>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</si>
  <si>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</si>
  <si>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</si>
  <si>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</si>
  <si>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</si>
  <si>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</si>
  <si>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</si>
  <si>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</si>
  <si>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</si>
  <si>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</si>
  <si>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</si>
  <si>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</si>
  <si>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</si>
  <si>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</si>
  <si>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</si>
  <si>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</si>
  <si>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</si>
  <si>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</si>
  <si>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</si>
  <si>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</si>
  <si>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</si>
  <si>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</si>
  <si>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</si>
  <si>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</si>
  <si>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</si>
  <si>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</si>
  <si>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</si>
  <si>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</si>
  <si>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</si>
  <si>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</si>
  <si>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</si>
  <si>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</si>
  <si>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</si>
  <si>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</si>
  <si>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</si>
  <si>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</si>
  <si>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</si>
  <si>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</si>
  <si>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</si>
  <si>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</si>
  <si>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</si>
  <si>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</si>
  <si>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</si>
  <si>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</si>
  <si>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</si>
  <si>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</si>
  <si>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</si>
  <si>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</si>
  <si>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</si>
  <si>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</si>
  <si>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</si>
  <si>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</si>
  <si>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</si>
  <si>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</si>
  <si>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</si>
  <si>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</si>
  <si>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</si>
  <si>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</si>
  <si>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</si>
  <si>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</si>
  <si>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</si>
  <si>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</si>
  <si>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</si>
  <si>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</si>
  <si>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</si>
  <si>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</si>
  <si>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</si>
  <si>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</si>
  <si>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</si>
  <si>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</si>
  <si>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</si>
  <si>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</si>
  <si>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</si>
  <si>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</si>
  <si>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</si>
  <si>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</si>
  <si>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</si>
  <si>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</si>
  <si>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</si>
  <si>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</si>
  <si>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</si>
  <si>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</si>
  <si>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</si>
  <si>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</si>
  <si>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</si>
  <si>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</si>
  <si>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</si>
  <si>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</si>
  <si>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</si>
  <si>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</si>
  <si>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</si>
  <si>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</si>
  <si>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</si>
  <si>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</si>
  <si>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</si>
  <si>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</si>
  <si>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</si>
  <si>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</si>
  <si>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</si>
  <si>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</si>
  <si>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</si>
  <si>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</si>
  <si>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</si>
  <si>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</si>
  <si>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</si>
  <si>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</si>
  <si>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</si>
  <si>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</si>
  <si>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</si>
  <si>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① 令和元年度は、給水収益は5年連続で減少し、施設の修繕等の費用は増加傾向にあるが、全国平均の水準に回復した。
② 累積欠損金は発生していない。
③ 継続的に100％を大きく上回っていることから、借入金の返済の能力は十分である。
④ 借入金の残高は少なく、類似団体の平均と比較しても債務状態は良好である。
⑤ 給水収益により給水にかかる費用を賄えており、経営の健全性は確保されている。
⑥ 類似団体の平均を上回っていることから、更なる経費の削減と経営の合理化が求められている。
⑦ 恒常的に類似団体の平均を下回っていることから、施設規模についても見直しを図る必要がある。
⑧ 年度間でバラつきが見られるものの、継続的に類似団体の平均を上回っている。
以上、各指標から分析すると、平成30年度までの経営状況は概ね良好であるが、今後も施設・設備の更新に多額の費用が見込まれることから、更新投資等の財源の確保が課題である。更なる経営改善と効率化を図っていく必要がある。</t>
    <rPh sb="2" eb="3">
      <t>レイ</t>
    </rPh>
    <rPh sb="3" eb="4">
      <t>ワ</t>
    </rPh>
    <rPh sb="4" eb="5">
      <t>ゲン</t>
    </rPh>
    <rPh sb="5" eb="7">
      <t>ネンド</t>
    </rPh>
    <rPh sb="9" eb="11">
      <t>キュウスイ</t>
    </rPh>
    <rPh sb="11" eb="13">
      <t>シュウエキ</t>
    </rPh>
    <rPh sb="15" eb="16">
      <t>ネン</t>
    </rPh>
    <rPh sb="16" eb="18">
      <t>レンゾク</t>
    </rPh>
    <rPh sb="19" eb="21">
      <t>ゲンショウ</t>
    </rPh>
    <rPh sb="23" eb="25">
      <t>シセツ</t>
    </rPh>
    <rPh sb="26" eb="28">
      <t>シュウゼン</t>
    </rPh>
    <rPh sb="28" eb="29">
      <t>トウ</t>
    </rPh>
    <rPh sb="30" eb="32">
      <t>ヒヨウ</t>
    </rPh>
    <rPh sb="33" eb="35">
      <t>ゾウカ</t>
    </rPh>
    <rPh sb="35" eb="37">
      <t>ケイコウ</t>
    </rPh>
    <rPh sb="42" eb="44">
      <t>ゼンコク</t>
    </rPh>
    <rPh sb="44" eb="46">
      <t>ヘイキン</t>
    </rPh>
    <rPh sb="47" eb="49">
      <t>スイジュン</t>
    </rPh>
    <rPh sb="50" eb="52">
      <t>カイフク</t>
    </rPh>
    <rPh sb="391" eb="393">
      <t>コウシン</t>
    </rPh>
    <rPh sb="393" eb="395">
      <t>トウシ</t>
    </rPh>
    <rPh sb="395" eb="396">
      <t>トウ</t>
    </rPh>
    <rPh sb="397" eb="399">
      <t>ザイゲン</t>
    </rPh>
    <rPh sb="400" eb="402">
      <t>カクホ</t>
    </rPh>
    <rPh sb="403" eb="405">
      <t>カダイ</t>
    </rPh>
    <rPh sb="414" eb="416">
      <t>カイゼン</t>
    </rPh>
    <phoneticPr fontId="4"/>
  </si>
  <si>
    <t>①　毎年度、老朽化比率が上昇し、類似団体の平均と同様に、保有施設の老朽化が進んでいる状況にある。今後も施設の更新を計画的に進めていく必要がある。
②　老朽管の更新については計画的に取り組んできており、類似団体の平均と比較しても、老朽管の割合は低い。
③　類似団体の平均は上回っているが、今後も計画的に管路の更新を進めていく必要がある。
以上、各指標から分析すると、配水管の更新など継続して取り組んできたこともあり、老朽化については緊急の課題とはなっていないが、今後は施設の更新需要を的確に把握し、着実に実行していく必要がある。</t>
    <rPh sb="2" eb="5">
      <t>マイネンド</t>
    </rPh>
    <rPh sb="6" eb="9">
      <t>ロウキュウカ</t>
    </rPh>
    <rPh sb="9" eb="11">
      <t>ヒリツ</t>
    </rPh>
    <rPh sb="12" eb="14">
      <t>ジョウショウ</t>
    </rPh>
    <rPh sb="24" eb="26">
      <t>ドウヨウ</t>
    </rPh>
    <rPh sb="42" eb="44">
      <t>ジョウキョウ</t>
    </rPh>
    <rPh sb="48" eb="50">
      <t>コンゴ</t>
    </rPh>
    <rPh sb="51" eb="53">
      <t>シセツ</t>
    </rPh>
    <phoneticPr fontId="4"/>
  </si>
  <si>
    <t>本町の水道事業の経営状況は、概ね良好であり安定しているといえるが、今後、更なる給水収益の減少と老朽化した施設や設備の更新に多額の費用が見込まれることから、更新財源の確保と経営の改善、経費の削減に努め、経営の安定化を図っていく必要がある。</t>
    <rPh sb="36" eb="37">
      <t>サラ</t>
    </rPh>
    <rPh sb="39" eb="41">
      <t>キュウスイ</t>
    </rPh>
    <rPh sb="41" eb="43">
      <t>シュウエキ</t>
    </rPh>
    <rPh sb="44" eb="46">
      <t>ゲンショウ</t>
    </rPh>
    <rPh sb="77" eb="79">
      <t>コウシン</t>
    </rPh>
    <rPh sb="79" eb="81">
      <t>ザイゲン</t>
    </rPh>
    <rPh sb="82" eb="84">
      <t>カクホ</t>
    </rPh>
    <rPh sb="85" eb="87">
      <t>ケイエイ</t>
    </rPh>
    <rPh sb="88" eb="90">
      <t>カイゼン</t>
    </rPh>
    <rPh sb="97" eb="9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</si>
</sst>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0.79</c:v>
                </c:pt>
              </c:numCache>
            </c:numRef>
          </c:val>
          <c:extLst xmlns:c16r2="http://schemas.microsoft.com/office/drawing/2015/06/chart">
            <c:ext xmlns:c16="http://schemas.microsoft.com/office/drawing/2014/chart" uri="{C3380CC4-5D6E-409C-BE32-E72D297353CC}">
              <c16:uniqueId val="{00000000-E87D-4882-93C1-88D18D85AB96}"/>
            </c:ext>
          </c:extLst>
        </c:ser>
        <c:dLbls>
          <c:showLegendKey val="0"/>
          <c:showVal val="0"/>
          <c:showCatName val="0"/>
          <c:showSerName val="0"/>
          <c:showPercent val="0"/>
          <c:showBubbleSize val="0"/>
        </c:dLbls>
        <c:gapWidth val="150"/>
        <c:axId val="174087504"/>
        <c:axId val="17408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xmlns:c16r2="http://schemas.microsoft.com/office/drawing/2015/06/chart">
            <c:ext xmlns:c16="http://schemas.microsoft.com/office/drawing/2014/chart" uri="{C3380CC4-5D6E-409C-BE32-E72D297353CC}">
              <c16:uniqueId val="{00000001-E87D-4882-93C1-88D18D85AB96}"/>
            </c:ext>
          </c:extLst>
        </c:ser>
        <c:dLbls>
          <c:showLegendKey val="0"/>
          <c:showVal val="0"/>
          <c:showCatName val="0"/>
          <c:showSerName val="0"/>
          <c:showPercent val="0"/>
          <c:showBubbleSize val="0"/>
        </c:dLbls>
        <c:marker val="1"/>
        <c:smooth val="0"/>
        <c:axId val="174087504"/>
        <c:axId val="174087896"/>
      </c:lineChart>
      <c:dateAx>
        <c:axId val="174087504"/>
        <c:scaling>
          <c:orientation val="minMax"/>
        </c:scaling>
        <c:delete val="1"/>
        <c:axPos val="b"/>
        <c:numFmt formatCode="&quot;H&quot;yy" sourceLinked="1"/>
        <c:majorTickMark val="none"/>
        <c:minorTickMark val="none"/>
        <c:tickLblPos val="none"/>
        <c:crossAx val="174087896"/>
        <c:crosses val="autoZero"/>
        <c:auto val="1"/>
        <c:lblOffset val="100"/>
        <c:baseTimeUnit val="years"/>
      </c:dateAx>
      <c:valAx>
        <c:axId val="1740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8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46.47</c:v>
                </c:pt>
                <c:pt idx="1">
                  <c:v>45.62</c:v>
                </c:pt>
                <c:pt idx="2">
                  <c:v>43.32</c:v>
                </c:pt>
                <c:pt idx="3">
                  <c:v>42.51</c:v>
                </c:pt>
                <c:pt idx="4">
                  <c:v>40.36</c:v>
                </c:pt>
              </c:numCache>
            </c:numRef>
          </c:val>
          <c:extLst xmlns:c16r2="http://schemas.microsoft.com/office/drawing/2015/06/chart">
            <c:ext xmlns:c16="http://schemas.microsoft.com/office/drawing/2014/chart" uri="{C3380CC4-5D6E-409C-BE32-E72D297353CC}">
              <c16:uniqueId val="{00000000-3142-40BD-BD8E-BCBAD4D9032A}"/>
            </c:ext>
          </c:extLst>
        </c:ser>
        <c:dLbls>
          <c:showLegendKey val="0"/>
          <c:showVal val="0"/>
          <c:showCatName val="0"/>
          <c:showSerName val="0"/>
          <c:showPercent val="0"/>
          <c:showBubbleSize val="0"/>
        </c:dLbls>
        <c:gapWidth val="150"/>
        <c:axId val="175180800"/>
        <c:axId val="17518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xmlns:c16r2="http://schemas.microsoft.com/office/drawing/2015/06/chart">
            <c:ext xmlns:c16="http://schemas.microsoft.com/office/drawing/2014/chart" uri="{C3380CC4-5D6E-409C-BE32-E72D297353CC}">
              <c16:uniqueId val="{00000001-3142-40BD-BD8E-BCBAD4D9032A}"/>
            </c:ext>
          </c:extLst>
        </c:ser>
        <c:dLbls>
          <c:showLegendKey val="0"/>
          <c:showVal val="0"/>
          <c:showCatName val="0"/>
          <c:showSerName val="0"/>
          <c:showPercent val="0"/>
          <c:showBubbleSize val="0"/>
        </c:dLbls>
        <c:marker val="1"/>
        <c:smooth val="0"/>
        <c:axId val="175180800"/>
        <c:axId val="175181192"/>
      </c:lineChart>
      <c:dateAx>
        <c:axId val="175180800"/>
        <c:scaling>
          <c:orientation val="minMax"/>
        </c:scaling>
        <c:delete val="1"/>
        <c:axPos val="b"/>
        <c:numFmt formatCode="&quot;H&quot;yy" sourceLinked="1"/>
        <c:majorTickMark val="none"/>
        <c:minorTickMark val="none"/>
        <c:tickLblPos val="none"/>
        <c:crossAx val="175181192"/>
        <c:crosses val="autoZero"/>
        <c:auto val="1"/>
        <c:lblOffset val="100"/>
        <c:baseTimeUnit val="years"/>
      </c:dateAx>
      <c:valAx>
        <c:axId val="17518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82.92</c:v>
                </c:pt>
                <c:pt idx="1">
                  <c:v>82.83</c:v>
                </c:pt>
                <c:pt idx="2">
                  <c:v>83.72</c:v>
                </c:pt>
                <c:pt idx="3">
                  <c:v>83.32</c:v>
                </c:pt>
                <c:pt idx="4">
                  <c:v>84.46</c:v>
                </c:pt>
              </c:numCache>
            </c:numRef>
          </c:val>
          <c:extLst xmlns:c16r2="http://schemas.microsoft.com/office/drawing/2015/06/chart">
            <c:ext xmlns:c16="http://schemas.microsoft.com/office/drawing/2014/chart" uri="{C3380CC4-5D6E-409C-BE32-E72D297353CC}">
              <c16:uniqueId val="{00000000-27FC-4DA5-AF2B-315F52C389EF}"/>
            </c:ext>
          </c:extLst>
        </c:ser>
        <c:dLbls>
          <c:showLegendKey val="0"/>
          <c:showVal val="0"/>
          <c:showCatName val="0"/>
          <c:showSerName val="0"/>
          <c:showPercent val="0"/>
          <c:showBubbleSize val="0"/>
        </c:dLbls>
        <c:gapWidth val="150"/>
        <c:axId val="175182368"/>
        <c:axId val="17518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xmlns:c16r2="http://schemas.microsoft.com/office/drawing/2015/06/chart">
            <c:ext xmlns:c16="http://schemas.microsoft.com/office/drawing/2014/chart" uri="{C3380CC4-5D6E-409C-BE32-E72D297353CC}">
              <c16:uniqueId val="{00000001-27FC-4DA5-AF2B-315F52C389EF}"/>
            </c:ext>
          </c:extLst>
        </c:ser>
        <c:dLbls>
          <c:showLegendKey val="0"/>
          <c:showVal val="0"/>
          <c:showCatName val="0"/>
          <c:showSerName val="0"/>
          <c:showPercent val="0"/>
          <c:showBubbleSize val="0"/>
        </c:dLbls>
        <c:marker val="1"/>
        <c:smooth val="0"/>
        <c:axId val="175182368"/>
        <c:axId val="175182760"/>
      </c:lineChart>
      <c:dateAx>
        <c:axId val="175182368"/>
        <c:scaling>
          <c:orientation val="minMax"/>
        </c:scaling>
        <c:delete val="1"/>
        <c:axPos val="b"/>
        <c:numFmt formatCode="&quot;H&quot;yy" sourceLinked="1"/>
        <c:majorTickMark val="none"/>
        <c:minorTickMark val="none"/>
        <c:tickLblPos val="none"/>
        <c:crossAx val="175182760"/>
        <c:crosses val="autoZero"/>
        <c:auto val="1"/>
        <c:lblOffset val="100"/>
        <c:baseTimeUnit val="years"/>
      </c:dateAx>
      <c:valAx>
        <c:axId val="17518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119.84</c:v>
                </c:pt>
                <c:pt idx="1">
                  <c:v>118.7</c:v>
                </c:pt>
                <c:pt idx="2">
                  <c:v>116.8</c:v>
                </c:pt>
                <c:pt idx="3">
                  <c:v>106.87</c:v>
                </c:pt>
                <c:pt idx="4">
                  <c:v>108.98</c:v>
                </c:pt>
              </c:numCache>
            </c:numRef>
          </c:val>
          <c:extLst xmlns:c16r2="http://schemas.microsoft.com/office/drawing/2015/06/chart">
            <c:ext xmlns:c16="http://schemas.microsoft.com/office/drawing/2014/chart" uri="{C3380CC4-5D6E-409C-BE32-E72D297353CC}">
              <c16:uniqueId val="{00000000-8F1A-4C24-87C1-8297B17CCF05}"/>
            </c:ext>
          </c:extLst>
        </c:ser>
        <c:dLbls>
          <c:showLegendKey val="0"/>
          <c:showVal val="0"/>
          <c:showCatName val="0"/>
          <c:showSerName val="0"/>
          <c:showPercent val="0"/>
          <c:showBubbleSize val="0"/>
        </c:dLbls>
        <c:gapWidth val="150"/>
        <c:axId val="174089072"/>
        <c:axId val="17408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xmlns:c16r2="http://schemas.microsoft.com/office/drawing/2015/06/chart">
            <c:ext xmlns:c16="http://schemas.microsoft.com/office/drawing/2014/chart" uri="{C3380CC4-5D6E-409C-BE32-E72D297353CC}">
              <c16:uniqueId val="{00000001-8F1A-4C24-87C1-8297B17CCF05}"/>
            </c:ext>
          </c:extLst>
        </c:ser>
        <c:dLbls>
          <c:showLegendKey val="0"/>
          <c:showVal val="0"/>
          <c:showCatName val="0"/>
          <c:showSerName val="0"/>
          <c:showPercent val="0"/>
          <c:showBubbleSize val="0"/>
        </c:dLbls>
        <c:marker val="1"/>
        <c:smooth val="0"/>
        <c:axId val="174089072"/>
        <c:axId val="174089464"/>
      </c:lineChart>
      <c:dateAx>
        <c:axId val="174089072"/>
        <c:scaling>
          <c:orientation val="minMax"/>
        </c:scaling>
        <c:delete val="1"/>
        <c:axPos val="b"/>
        <c:numFmt formatCode="&quot;H&quot;yy" sourceLinked="1"/>
        <c:majorTickMark val="none"/>
        <c:minorTickMark val="none"/>
        <c:tickLblPos val="none"/>
        <c:crossAx val="174089464"/>
        <c:crosses val="autoZero"/>
        <c:auto val="1"/>
        <c:lblOffset val="100"/>
        <c:baseTimeUnit val="years"/>
      </c:dateAx>
      <c:valAx>
        <c:axId val="174089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08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43.9</c:v>
                </c:pt>
                <c:pt idx="1">
                  <c:v>44.83</c:v>
                </c:pt>
                <c:pt idx="2">
                  <c:v>46.4</c:v>
                </c:pt>
                <c:pt idx="3">
                  <c:v>47.39</c:v>
                </c:pt>
                <c:pt idx="4">
                  <c:v>48.46</c:v>
                </c:pt>
              </c:numCache>
            </c:numRef>
          </c:val>
          <c:extLst xmlns:c16r2="http://schemas.microsoft.com/office/drawing/2015/06/chart">
            <c:ext xmlns:c16="http://schemas.microsoft.com/office/drawing/2014/chart" uri="{C3380CC4-5D6E-409C-BE32-E72D297353CC}">
              <c16:uniqueId val="{00000000-54F5-41F3-8550-3F5FE18FC7BB}"/>
            </c:ext>
          </c:extLst>
        </c:ser>
        <c:dLbls>
          <c:showLegendKey val="0"/>
          <c:showVal val="0"/>
          <c:showCatName val="0"/>
          <c:showSerName val="0"/>
          <c:showPercent val="0"/>
          <c:showBubbleSize val="0"/>
        </c:dLbls>
        <c:gapWidth val="150"/>
        <c:axId val="174963176"/>
        <c:axId val="17496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xmlns:c16r2="http://schemas.microsoft.com/office/drawing/2015/06/chart">
            <c:ext xmlns:c16="http://schemas.microsoft.com/office/drawing/2014/chart" uri="{C3380CC4-5D6E-409C-BE32-E72D297353CC}">
              <c16:uniqueId val="{00000001-54F5-41F3-8550-3F5FE18FC7BB}"/>
            </c:ext>
          </c:extLst>
        </c:ser>
        <c:dLbls>
          <c:showLegendKey val="0"/>
          <c:showVal val="0"/>
          <c:showCatName val="0"/>
          <c:showSerName val="0"/>
          <c:showPercent val="0"/>
          <c:showBubbleSize val="0"/>
        </c:dLbls>
        <c:marker val="1"/>
        <c:smooth val="0"/>
        <c:axId val="174963176"/>
        <c:axId val="174963568"/>
      </c:lineChart>
      <c:dateAx>
        <c:axId val="174963176"/>
        <c:scaling>
          <c:orientation val="minMax"/>
        </c:scaling>
        <c:delete val="1"/>
        <c:axPos val="b"/>
        <c:numFmt formatCode="&quot;H&quot;yy" sourceLinked="1"/>
        <c:majorTickMark val="none"/>
        <c:minorTickMark val="none"/>
        <c:tickLblPos val="none"/>
        <c:crossAx val="174963568"/>
        <c:crosses val="autoZero"/>
        <c:auto val="1"/>
        <c:lblOffset val="100"/>
        <c:baseTimeUnit val="years"/>
      </c:dateAx>
      <c:valAx>
        <c:axId val="17496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6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97-450E-99FF-A7C0696FB198}"/>
            </c:ext>
          </c:extLst>
        </c:ser>
        <c:dLbls>
          <c:showLegendKey val="0"/>
          <c:showVal val="0"/>
          <c:showCatName val="0"/>
          <c:showSerName val="0"/>
          <c:showPercent val="0"/>
          <c:showBubbleSize val="0"/>
        </c:dLbls>
        <c:gapWidth val="150"/>
        <c:axId val="174964744"/>
        <c:axId val="17496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xmlns:c16r2="http://schemas.microsoft.com/office/drawing/2015/06/chart">
            <c:ext xmlns:c16="http://schemas.microsoft.com/office/drawing/2014/chart" uri="{C3380CC4-5D6E-409C-BE32-E72D297353CC}">
              <c16:uniqueId val="{00000001-4A97-450E-99FF-A7C0696FB198}"/>
            </c:ext>
          </c:extLst>
        </c:ser>
        <c:dLbls>
          <c:showLegendKey val="0"/>
          <c:showVal val="0"/>
          <c:showCatName val="0"/>
          <c:showSerName val="0"/>
          <c:showPercent val="0"/>
          <c:showBubbleSize val="0"/>
        </c:dLbls>
        <c:marker val="1"/>
        <c:smooth val="0"/>
        <c:axId val="174964744"/>
        <c:axId val="174965136"/>
      </c:lineChart>
      <c:dateAx>
        <c:axId val="174964744"/>
        <c:scaling>
          <c:orientation val="minMax"/>
        </c:scaling>
        <c:delete val="1"/>
        <c:axPos val="b"/>
        <c:numFmt formatCode="&quot;H&quot;yy" sourceLinked="1"/>
        <c:majorTickMark val="none"/>
        <c:minorTickMark val="none"/>
        <c:tickLblPos val="none"/>
        <c:crossAx val="174965136"/>
        <c:crosses val="autoZero"/>
        <c:auto val="1"/>
        <c:lblOffset val="100"/>
        <c:baseTimeUnit val="years"/>
      </c:dateAx>
      <c:valAx>
        <c:axId val="17496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6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D6-481E-A6F8-E3FE0D804B45}"/>
            </c:ext>
          </c:extLst>
        </c:ser>
        <c:dLbls>
          <c:showLegendKey val="0"/>
          <c:showVal val="0"/>
          <c:showCatName val="0"/>
          <c:showSerName val="0"/>
          <c:showPercent val="0"/>
          <c:showBubbleSize val="0"/>
        </c:dLbls>
        <c:gapWidth val="150"/>
        <c:axId val="175407056"/>
        <c:axId val="17540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xmlns:c16r2="http://schemas.microsoft.com/office/drawing/2015/06/chart">
            <c:ext xmlns:c16="http://schemas.microsoft.com/office/drawing/2014/chart" uri="{C3380CC4-5D6E-409C-BE32-E72D297353CC}">
              <c16:uniqueId val="{00000001-7ED6-481E-A6F8-E3FE0D804B45}"/>
            </c:ext>
          </c:extLst>
        </c:ser>
        <c:dLbls>
          <c:showLegendKey val="0"/>
          <c:showVal val="0"/>
          <c:showCatName val="0"/>
          <c:showSerName val="0"/>
          <c:showPercent val="0"/>
          <c:showBubbleSize val="0"/>
        </c:dLbls>
        <c:marker val="1"/>
        <c:smooth val="0"/>
        <c:axId val="175407056"/>
        <c:axId val="175407448"/>
      </c:lineChart>
      <c:dateAx>
        <c:axId val="175407056"/>
        <c:scaling>
          <c:orientation val="minMax"/>
        </c:scaling>
        <c:delete val="1"/>
        <c:axPos val="b"/>
        <c:numFmt formatCode="&quot;H&quot;yy" sourceLinked="1"/>
        <c:majorTickMark val="none"/>
        <c:minorTickMark val="none"/>
        <c:tickLblPos val="none"/>
        <c:crossAx val="175407448"/>
        <c:crosses val="autoZero"/>
        <c:auto val="1"/>
        <c:lblOffset val="100"/>
        <c:baseTimeUnit val="years"/>
      </c:dateAx>
      <c:valAx>
        <c:axId val="175407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40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510.79</c:v>
                </c:pt>
                <c:pt idx="1">
                  <c:v>602.04999999999995</c:v>
                </c:pt>
                <c:pt idx="2">
                  <c:v>821.8</c:v>
                </c:pt>
                <c:pt idx="3">
                  <c:v>557.64</c:v>
                </c:pt>
                <c:pt idx="4">
                  <c:v>519.28</c:v>
                </c:pt>
              </c:numCache>
            </c:numRef>
          </c:val>
          <c:extLst xmlns:c16r2="http://schemas.microsoft.com/office/drawing/2015/06/chart">
            <c:ext xmlns:c16="http://schemas.microsoft.com/office/drawing/2014/chart" uri="{C3380CC4-5D6E-409C-BE32-E72D297353CC}">
              <c16:uniqueId val="{00000000-36A4-48E8-A379-9F48366BEA75}"/>
            </c:ext>
          </c:extLst>
        </c:ser>
        <c:dLbls>
          <c:showLegendKey val="0"/>
          <c:showVal val="0"/>
          <c:showCatName val="0"/>
          <c:showSerName val="0"/>
          <c:showPercent val="0"/>
          <c:showBubbleSize val="0"/>
        </c:dLbls>
        <c:gapWidth val="150"/>
        <c:axId val="175410584"/>
        <c:axId val="17549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xmlns:c16r2="http://schemas.microsoft.com/office/drawing/2015/06/chart">
            <c:ext xmlns:c16="http://schemas.microsoft.com/office/drawing/2014/chart" uri="{C3380CC4-5D6E-409C-BE32-E72D297353CC}">
              <c16:uniqueId val="{00000001-36A4-48E8-A379-9F48366BEA75}"/>
            </c:ext>
          </c:extLst>
        </c:ser>
        <c:dLbls>
          <c:showLegendKey val="0"/>
          <c:showVal val="0"/>
          <c:showCatName val="0"/>
          <c:showSerName val="0"/>
          <c:showPercent val="0"/>
          <c:showBubbleSize val="0"/>
        </c:dLbls>
        <c:marker val="1"/>
        <c:smooth val="0"/>
        <c:axId val="175410584"/>
        <c:axId val="175490312"/>
      </c:lineChart>
      <c:dateAx>
        <c:axId val="175410584"/>
        <c:scaling>
          <c:orientation val="minMax"/>
        </c:scaling>
        <c:delete val="1"/>
        <c:axPos val="b"/>
        <c:numFmt formatCode="&quot;H&quot;yy" sourceLinked="1"/>
        <c:majorTickMark val="none"/>
        <c:minorTickMark val="none"/>
        <c:tickLblPos val="none"/>
        <c:crossAx val="175490312"/>
        <c:crosses val="autoZero"/>
        <c:auto val="1"/>
        <c:lblOffset val="100"/>
        <c:baseTimeUnit val="years"/>
      </c:dateAx>
      <c:valAx>
        <c:axId val="175490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41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160.91999999999999</c:v>
                </c:pt>
                <c:pt idx="1">
                  <c:v>149.93</c:v>
                </c:pt>
                <c:pt idx="2">
                  <c:v>155.05000000000001</c:v>
                </c:pt>
                <c:pt idx="3">
                  <c:v>144.84</c:v>
                </c:pt>
                <c:pt idx="4">
                  <c:v>157.13999999999999</c:v>
                </c:pt>
              </c:numCache>
            </c:numRef>
          </c:val>
          <c:extLst xmlns:c16r2="http://schemas.microsoft.com/office/drawing/2015/06/chart">
            <c:ext xmlns:c16="http://schemas.microsoft.com/office/drawing/2014/chart" uri="{C3380CC4-5D6E-409C-BE32-E72D297353CC}">
              <c16:uniqueId val="{00000000-C053-4B2F-B12D-82B3849105F7}"/>
            </c:ext>
          </c:extLst>
        </c:ser>
        <c:dLbls>
          <c:showLegendKey val="0"/>
          <c:showVal val="0"/>
          <c:showCatName val="0"/>
          <c:showSerName val="0"/>
          <c:showPercent val="0"/>
          <c:showBubbleSize val="0"/>
        </c:dLbls>
        <c:gapWidth val="150"/>
        <c:axId val="175409800"/>
        <c:axId val="1754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xmlns:c16r2="http://schemas.microsoft.com/office/drawing/2015/06/chart">
            <c:ext xmlns:c16="http://schemas.microsoft.com/office/drawing/2014/chart" uri="{C3380CC4-5D6E-409C-BE32-E72D297353CC}">
              <c16:uniqueId val="{00000001-C053-4B2F-B12D-82B3849105F7}"/>
            </c:ext>
          </c:extLst>
        </c:ser>
        <c:dLbls>
          <c:showLegendKey val="0"/>
          <c:showVal val="0"/>
          <c:showCatName val="0"/>
          <c:showSerName val="0"/>
          <c:showPercent val="0"/>
          <c:showBubbleSize val="0"/>
        </c:dLbls>
        <c:marker val="1"/>
        <c:smooth val="0"/>
        <c:axId val="175409800"/>
        <c:axId val="175409408"/>
      </c:lineChart>
      <c:dateAx>
        <c:axId val="175409800"/>
        <c:scaling>
          <c:orientation val="minMax"/>
        </c:scaling>
        <c:delete val="1"/>
        <c:axPos val="b"/>
        <c:numFmt formatCode="&quot;H&quot;yy" sourceLinked="1"/>
        <c:majorTickMark val="none"/>
        <c:minorTickMark val="none"/>
        <c:tickLblPos val="none"/>
        <c:crossAx val="175409408"/>
        <c:crosses val="autoZero"/>
        <c:auto val="1"/>
        <c:lblOffset val="100"/>
        <c:baseTimeUnit val="years"/>
      </c:dateAx>
      <c:valAx>
        <c:axId val="17540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40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115.35</c:v>
                </c:pt>
                <c:pt idx="1">
                  <c:v>115.55</c:v>
                </c:pt>
                <c:pt idx="2">
                  <c:v>113.82</c:v>
                </c:pt>
                <c:pt idx="3">
                  <c:v>103</c:v>
                </c:pt>
                <c:pt idx="4">
                  <c:v>105.03</c:v>
                </c:pt>
              </c:numCache>
            </c:numRef>
          </c:val>
          <c:extLst xmlns:c16r2="http://schemas.microsoft.com/office/drawing/2015/06/chart">
            <c:ext xmlns:c16="http://schemas.microsoft.com/office/drawing/2014/chart" uri="{C3380CC4-5D6E-409C-BE32-E72D297353CC}">
              <c16:uniqueId val="{00000000-B6C5-4EF1-A566-F70B654EE44C}"/>
            </c:ext>
          </c:extLst>
        </c:ser>
        <c:dLbls>
          <c:showLegendKey val="0"/>
          <c:showVal val="0"/>
          <c:showCatName val="0"/>
          <c:showSerName val="0"/>
          <c:showPercent val="0"/>
          <c:showBubbleSize val="0"/>
        </c:dLbls>
        <c:gapWidth val="150"/>
        <c:axId val="175410192"/>
        <c:axId val="17549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xmlns:c16r2="http://schemas.microsoft.com/office/drawing/2015/06/chart">
            <c:ext xmlns:c16="http://schemas.microsoft.com/office/drawing/2014/chart" uri="{C3380CC4-5D6E-409C-BE32-E72D297353CC}">
              <c16:uniqueId val="{00000001-B6C5-4EF1-A566-F70B654EE44C}"/>
            </c:ext>
          </c:extLst>
        </c:ser>
        <c:dLbls>
          <c:showLegendKey val="0"/>
          <c:showVal val="0"/>
          <c:showCatName val="0"/>
          <c:showSerName val="0"/>
          <c:showPercent val="0"/>
          <c:showBubbleSize val="0"/>
        </c:dLbls>
        <c:marker val="1"/>
        <c:smooth val="0"/>
        <c:axId val="175410192"/>
        <c:axId val="175491488"/>
      </c:lineChart>
      <c:dateAx>
        <c:axId val="175410192"/>
        <c:scaling>
          <c:orientation val="minMax"/>
        </c:scaling>
        <c:delete val="1"/>
        <c:axPos val="b"/>
        <c:numFmt formatCode="&quot;H&quot;yy" sourceLinked="1"/>
        <c:majorTickMark val="none"/>
        <c:minorTickMark val="none"/>
        <c:tickLblPos val="none"/>
        <c:crossAx val="175491488"/>
        <c:crosses val="autoZero"/>
        <c:auto val="1"/>
        <c:lblOffset val="100"/>
        <c:baseTimeUnit val="years"/>
      </c:dateAx>
      <c:valAx>
        <c:axId val="17549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1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210.4</c:v>
                </c:pt>
                <c:pt idx="1">
                  <c:v>211.42</c:v>
                </c:pt>
                <c:pt idx="2">
                  <c:v>215.01</c:v>
                </c:pt>
                <c:pt idx="3">
                  <c:v>237.75</c:v>
                </c:pt>
                <c:pt idx="4">
                  <c:v>234.18</c:v>
                </c:pt>
              </c:numCache>
            </c:numRef>
          </c:val>
          <c:extLst xmlns:c16r2="http://schemas.microsoft.com/office/drawing/2015/06/chart">
            <c:ext xmlns:c16="http://schemas.microsoft.com/office/drawing/2014/chart" uri="{C3380CC4-5D6E-409C-BE32-E72D297353CC}">
              <c16:uniqueId val="{00000000-F717-4406-8328-8183F47F423E}"/>
            </c:ext>
          </c:extLst>
        </c:ser>
        <c:dLbls>
          <c:showLegendKey val="0"/>
          <c:showVal val="0"/>
          <c:showCatName val="0"/>
          <c:showSerName val="0"/>
          <c:showPercent val="0"/>
          <c:showBubbleSize val="0"/>
        </c:dLbls>
        <c:gapWidth val="150"/>
        <c:axId val="175492664"/>
        <c:axId val="17549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xmlns:c16r2="http://schemas.microsoft.com/office/drawing/2015/06/chart">
            <c:ext xmlns:c16="http://schemas.microsoft.com/office/drawing/2014/chart" uri="{C3380CC4-5D6E-409C-BE32-E72D297353CC}">
              <c16:uniqueId val="{00000001-F717-4406-8328-8183F47F423E}"/>
            </c:ext>
          </c:extLst>
        </c:ser>
        <c:dLbls>
          <c:showLegendKey val="0"/>
          <c:showVal val="0"/>
          <c:showCatName val="0"/>
          <c:showSerName val="0"/>
          <c:showPercent val="0"/>
          <c:showBubbleSize val="0"/>
        </c:dLbls>
        <c:marker val="1"/>
        <c:smooth val="0"/>
        <c:axId val="175492664"/>
        <c:axId val="175493056"/>
      </c:lineChart>
      <c:dateAx>
        <c:axId val="175492664"/>
        <c:scaling>
          <c:orientation val="minMax"/>
        </c:scaling>
        <c:delete val="1"/>
        <c:axPos val="b"/>
        <c:numFmt formatCode="&quot;H&quot;yy" sourceLinked="1"/>
        <c:majorTickMark val="none"/>
        <c:minorTickMark val="none"/>
        <c:tickLblPos val="none"/>
        <c:crossAx val="175493056"/>
        <c:crosses val="autoZero"/>
        <c:auto val="1"/>
        <c:lblOffset val="100"/>
        <c:baseTimeUnit val="years"/>
      </c:dateAx>
      <c:valAx>
        <c:axId val="1754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9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川俣町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12997</v>
      </c>
      <c r="AM8" s="71"/>
      <c r="AN8" s="71"/>
      <c r="AO8" s="71"/>
      <c r="AP8" s="71"/>
      <c r="AQ8" s="71"/>
      <c r="AR8" s="71"/>
      <c r="AS8" s="71"/>
      <c r="AT8" s="67">
        <f>データ!$S$6</f>
        <v>127.7</v>
      </c>
      <c r="AU8" s="68"/>
      <c r="AV8" s="68"/>
      <c r="AW8" s="68"/>
      <c r="AX8" s="68"/>
      <c r="AY8" s="68"/>
      <c r="AZ8" s="68"/>
      <c r="BA8" s="68"/>
      <c r="BB8" s="70">
        <f>データ!$T$6</f>
        <v>101.78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82.87</v>
      </c>
      <c r="J10" s="68"/>
      <c r="K10" s="68"/>
      <c r="L10" s="68"/>
      <c r="M10" s="68"/>
      <c r="N10" s="68"/>
      <c r="O10" s="69"/>
      <c r="P10" s="70">
        <f>データ!$P$6</f>
        <v>78.92</v>
      </c>
      <c r="Q10" s="70"/>
      <c r="R10" s="70"/>
      <c r="S10" s="70"/>
      <c r="T10" s="70"/>
      <c r="U10" s="70"/>
      <c r="V10" s="70"/>
      <c r="W10" s="71">
        <f>データ!$Q$6</f>
        <v>4125</v>
      </c>
      <c r="X10" s="71"/>
      <c r="Y10" s="71"/>
      <c r="Z10" s="71"/>
      <c r="AA10" s="71"/>
      <c r="AB10" s="71"/>
      <c r="AC10" s="71"/>
      <c r="AD10" s="2"/>
      <c r="AE10" s="2"/>
      <c r="AF10" s="2"/>
      <c r="AG10" s="2"/>
      <c r="AH10" s="4"/>
      <c r="AI10" s="4"/>
      <c r="AJ10" s="4"/>
      <c r="AK10" s="4"/>
      <c r="AL10" s="71">
        <f>データ!$U$6</f>
        <v>10172</v>
      </c>
      <c r="AM10" s="71"/>
      <c r="AN10" s="71"/>
      <c r="AO10" s="71"/>
      <c r="AP10" s="71"/>
      <c r="AQ10" s="71"/>
      <c r="AR10" s="71"/>
      <c r="AS10" s="71"/>
      <c r="AT10" s="67">
        <f>データ!$V$6</f>
        <v>8.82</v>
      </c>
      <c r="AU10" s="68"/>
      <c r="AV10" s="68"/>
      <c r="AW10" s="68"/>
      <c r="AX10" s="68"/>
      <c r="AY10" s="68"/>
      <c r="AZ10" s="68"/>
      <c r="BA10" s="68"/>
      <c r="BB10" s="70">
        <f>データ!$W$6</f>
        <v>1153.29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115</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nlLQvKaPv/4pQstZ9h6GuamqsDAmRHEstV8f6HWshM/K3tsW7r32rm4wL8mAz8SPH4NkasbE97Nf0k2T9aAVA==" saltValue="bPQV/AoitrMnRdmqXcl85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73083</v>
      </c>
      <c r="D6" s="34">
        <f t="shared" si="3"/>
        <v>46</v>
      </c>
      <c r="E6" s="34">
        <f t="shared" si="3"/>
        <v>1</v>
      </c>
      <c r="F6" s="34">
        <f t="shared" si="3"/>
        <v>0</v>
      </c>
      <c r="G6" s="34">
        <f t="shared" si="3"/>
        <v>1</v>
      </c>
      <c r="H6" s="34" t="str">
        <f t="shared" si="3"/>
        <v>福島県　川俣町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82.87</v>
      </c>
      <c r="P6" s="35">
        <f t="shared" si="3"/>
        <v>78.92</v>
      </c>
      <c r="Q6" s="35">
        <f t="shared" si="3"/>
        <v>4125</v>
      </c>
      <c r="R6" s="35">
        <f t="shared" si="3"/>
        <v>12997</v>
      </c>
      <c r="S6" s="35">
        <f t="shared" si="3"/>
        <v>127.7</v>
      </c>
      <c r="T6" s="35">
        <f t="shared" si="3"/>
        <v>101.78</v>
      </c>
      <c r="U6" s="35">
        <f t="shared" si="3"/>
        <v>10172</v>
      </c>
      <c r="V6" s="35">
        <f t="shared" si="3"/>
        <v>8.82</v>
      </c>
      <c r="W6" s="35">
        <f t="shared" si="3"/>
        <v>1153.29</v>
      </c>
      <c r="X6" s="36">
        <f>IF(X7="",NA(),X7)</f>
        <v>119.84</v>
      </c>
      <c r="Y6" s="36">
        <f t="shared" ref="Y6:AG6" si="4">IF(Y7="",NA(),Y7)</f>
        <v>118.7</v>
      </c>
      <c r="Z6" s="36">
        <f t="shared" si="4"/>
        <v>116.8</v>
      </c>
      <c r="AA6" s="36">
        <f t="shared" si="4"/>
        <v>106.87</v>
      </c>
      <c r="AB6" s="36">
        <f t="shared" si="4"/>
        <v>108.98</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510.79</v>
      </c>
      <c r="AU6" s="36">
        <f t="shared" ref="AU6:BC6" si="6">IF(AU7="",NA(),AU7)</f>
        <v>602.04999999999995</v>
      </c>
      <c r="AV6" s="36">
        <f t="shared" si="6"/>
        <v>821.8</v>
      </c>
      <c r="AW6" s="36">
        <f t="shared" si="6"/>
        <v>557.64</v>
      </c>
      <c r="AX6" s="36">
        <f t="shared" si="6"/>
        <v>519.28</v>
      </c>
      <c r="AY6" s="36">
        <f t="shared" si="6"/>
        <v>398.29</v>
      </c>
      <c r="AZ6" s="36">
        <f t="shared" si="6"/>
        <v>388.67</v>
      </c>
      <c r="BA6" s="36">
        <f t="shared" si="6"/>
        <v>355.27</v>
      </c>
      <c r="BB6" s="36">
        <f t="shared" si="6"/>
        <v>359.7</v>
      </c>
      <c r="BC6" s="36">
        <f t="shared" si="6"/>
        <v>362.93</v>
      </c>
      <c r="BD6" s="35" t="str">
        <f>IF(BD7="","",IF(BD7="-","【-】","【"&amp;SUBSTITUTE(TEXT(BD7,"#,##0.00"),"-","△")&amp;"】"))</f>
        <v>【264.97】</v>
      </c>
      <c r="BE6" s="36">
        <f>IF(BE7="",NA(),BE7)</f>
        <v>160.91999999999999</v>
      </c>
      <c r="BF6" s="36">
        <f t="shared" ref="BF6:BN6" si="7">IF(BF7="",NA(),BF7)</f>
        <v>149.93</v>
      </c>
      <c r="BG6" s="36">
        <f t="shared" si="7"/>
        <v>155.05000000000001</v>
      </c>
      <c r="BH6" s="36">
        <f t="shared" si="7"/>
        <v>144.84</v>
      </c>
      <c r="BI6" s="36">
        <f t="shared" si="7"/>
        <v>157.13999999999999</v>
      </c>
      <c r="BJ6" s="36">
        <f t="shared" si="7"/>
        <v>431</v>
      </c>
      <c r="BK6" s="36">
        <f t="shared" si="7"/>
        <v>422.5</v>
      </c>
      <c r="BL6" s="36">
        <f t="shared" si="7"/>
        <v>458.27</v>
      </c>
      <c r="BM6" s="36">
        <f t="shared" si="7"/>
        <v>447.01</v>
      </c>
      <c r="BN6" s="36">
        <f t="shared" si="7"/>
        <v>439.05</v>
      </c>
      <c r="BO6" s="35" t="str">
        <f>IF(BO7="","",IF(BO7="-","【-】","【"&amp;SUBSTITUTE(TEXT(BO7,"#,##0.00"),"-","△")&amp;"】"))</f>
        <v>【266.61】</v>
      </c>
      <c r="BP6" s="36">
        <f>IF(BP7="",NA(),BP7)</f>
        <v>115.35</v>
      </c>
      <c r="BQ6" s="36">
        <f t="shared" ref="BQ6:BY6" si="8">IF(BQ7="",NA(),BQ7)</f>
        <v>115.55</v>
      </c>
      <c r="BR6" s="36">
        <f t="shared" si="8"/>
        <v>113.82</v>
      </c>
      <c r="BS6" s="36">
        <f t="shared" si="8"/>
        <v>103</v>
      </c>
      <c r="BT6" s="36">
        <f t="shared" si="8"/>
        <v>105.03</v>
      </c>
      <c r="BU6" s="36">
        <f t="shared" si="8"/>
        <v>100.82</v>
      </c>
      <c r="BV6" s="36">
        <f t="shared" si="8"/>
        <v>101.64</v>
      </c>
      <c r="BW6" s="36">
        <f t="shared" si="8"/>
        <v>96.77</v>
      </c>
      <c r="BX6" s="36">
        <f t="shared" si="8"/>
        <v>95.81</v>
      </c>
      <c r="BY6" s="36">
        <f t="shared" si="8"/>
        <v>95.26</v>
      </c>
      <c r="BZ6" s="35" t="str">
        <f>IF(BZ7="","",IF(BZ7="-","【-】","【"&amp;SUBSTITUTE(TEXT(BZ7,"#,##0.00"),"-","△")&amp;"】"))</f>
        <v>【103.24】</v>
      </c>
      <c r="CA6" s="36">
        <f>IF(CA7="",NA(),CA7)</f>
        <v>210.4</v>
      </c>
      <c r="CB6" s="36">
        <f t="shared" ref="CB6:CJ6" si="9">IF(CB7="",NA(),CB7)</f>
        <v>211.42</v>
      </c>
      <c r="CC6" s="36">
        <f t="shared" si="9"/>
        <v>215.01</v>
      </c>
      <c r="CD6" s="36">
        <f t="shared" si="9"/>
        <v>237.75</v>
      </c>
      <c r="CE6" s="36">
        <f t="shared" si="9"/>
        <v>234.18</v>
      </c>
      <c r="CF6" s="36">
        <f t="shared" si="9"/>
        <v>179.55</v>
      </c>
      <c r="CG6" s="36">
        <f t="shared" si="9"/>
        <v>179.16</v>
      </c>
      <c r="CH6" s="36">
        <f t="shared" si="9"/>
        <v>187.18</v>
      </c>
      <c r="CI6" s="36">
        <f t="shared" si="9"/>
        <v>189.58</v>
      </c>
      <c r="CJ6" s="36">
        <f t="shared" si="9"/>
        <v>192.82</v>
      </c>
      <c r="CK6" s="35" t="str">
        <f>IF(CK7="","",IF(CK7="-","【-】","【"&amp;SUBSTITUTE(TEXT(CK7,"#,##0.00"),"-","△")&amp;"】"))</f>
        <v>【168.38】</v>
      </c>
      <c r="CL6" s="36">
        <f>IF(CL7="",NA(),CL7)</f>
        <v>46.47</v>
      </c>
      <c r="CM6" s="36">
        <f t="shared" ref="CM6:CU6" si="10">IF(CM7="",NA(),CM7)</f>
        <v>45.62</v>
      </c>
      <c r="CN6" s="36">
        <f t="shared" si="10"/>
        <v>43.32</v>
      </c>
      <c r="CO6" s="36">
        <f t="shared" si="10"/>
        <v>42.51</v>
      </c>
      <c r="CP6" s="36">
        <f t="shared" si="10"/>
        <v>40.36</v>
      </c>
      <c r="CQ6" s="36">
        <f t="shared" si="10"/>
        <v>53.52</v>
      </c>
      <c r="CR6" s="36">
        <f t="shared" si="10"/>
        <v>54.24</v>
      </c>
      <c r="CS6" s="36">
        <f t="shared" si="10"/>
        <v>55.88</v>
      </c>
      <c r="CT6" s="36">
        <f t="shared" si="10"/>
        <v>55.22</v>
      </c>
      <c r="CU6" s="36">
        <f t="shared" si="10"/>
        <v>54.05</v>
      </c>
      <c r="CV6" s="35" t="str">
        <f>IF(CV7="","",IF(CV7="-","【-】","【"&amp;SUBSTITUTE(TEXT(CV7,"#,##0.00"),"-","△")&amp;"】"))</f>
        <v>【60.00】</v>
      </c>
      <c r="CW6" s="36">
        <f>IF(CW7="",NA(),CW7)</f>
        <v>82.92</v>
      </c>
      <c r="CX6" s="36">
        <f t="shared" ref="CX6:DF6" si="11">IF(CX7="",NA(),CX7)</f>
        <v>82.83</v>
      </c>
      <c r="CY6" s="36">
        <f t="shared" si="11"/>
        <v>83.72</v>
      </c>
      <c r="CZ6" s="36">
        <f t="shared" si="11"/>
        <v>83.32</v>
      </c>
      <c r="DA6" s="36">
        <f t="shared" si="11"/>
        <v>84.46</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43.9</v>
      </c>
      <c r="DI6" s="36">
        <f t="shared" ref="DI6:DQ6" si="12">IF(DI7="",NA(),DI7)</f>
        <v>44.83</v>
      </c>
      <c r="DJ6" s="36">
        <f t="shared" si="12"/>
        <v>46.4</v>
      </c>
      <c r="DK6" s="36">
        <f t="shared" si="12"/>
        <v>47.39</v>
      </c>
      <c r="DL6" s="36">
        <f t="shared" si="12"/>
        <v>48.46</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5">
        <f t="shared" si="13"/>
        <v>0</v>
      </c>
      <c r="DV6" s="35">
        <f t="shared" si="13"/>
        <v>0</v>
      </c>
      <c r="DW6" s="35">
        <f t="shared" si="13"/>
        <v>0</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5">
        <f t="shared" si="14"/>
        <v>0</v>
      </c>
      <c r="EH6" s="36">
        <f t="shared" si="14"/>
        <v>0.79</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73083</v>
      </c>
      <c r="D7" s="38">
        <v>46</v>
      </c>
      <c r="E7" s="38">
        <v>1</v>
      </c>
      <c r="F7" s="38">
        <v>0</v>
      </c>
      <c r="G7" s="38">
        <v>1</v>
      </c>
      <c r="H7" s="38" t="s">
        <v>93</v>
      </c>
      <c r="I7" s="38" t="s">
        <v>94</v>
      </c>
      <c r="J7" s="38" t="s">
        <v>95</v>
      </c>
      <c r="K7" s="38" t="s">
        <v>96</v>
      </c>
      <c r="L7" s="38" t="s">
        <v>97</v>
      </c>
      <c r="M7" s="38" t="s">
        <v>98</v>
      </c>
      <c r="N7" s="39" t="s">
        <v>99</v>
      </c>
      <c r="O7" s="39">
        <v>82.87</v>
      </c>
      <c r="P7" s="39">
        <v>78.92</v>
      </c>
      <c r="Q7" s="39">
        <v>4125</v>
      </c>
      <c r="R7" s="39">
        <v>12997</v>
      </c>
      <c r="S7" s="39">
        <v>127.7</v>
      </c>
      <c r="T7" s="39">
        <v>101.78</v>
      </c>
      <c r="U7" s="39">
        <v>10172</v>
      </c>
      <c r="V7" s="39">
        <v>8.82</v>
      </c>
      <c r="W7" s="39">
        <v>1153.29</v>
      </c>
      <c r="X7" s="39">
        <v>119.84</v>
      </c>
      <c r="Y7" s="39">
        <v>118.7</v>
      </c>
      <c r="Z7" s="39">
        <v>116.8</v>
      </c>
      <c r="AA7" s="39">
        <v>106.87</v>
      </c>
      <c r="AB7" s="39">
        <v>108.98</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510.79</v>
      </c>
      <c r="AU7" s="39">
        <v>602.04999999999995</v>
      </c>
      <c r="AV7" s="39">
        <v>821.8</v>
      </c>
      <c r="AW7" s="39">
        <v>557.64</v>
      </c>
      <c r="AX7" s="39">
        <v>519.28</v>
      </c>
      <c r="AY7" s="39">
        <v>398.29</v>
      </c>
      <c r="AZ7" s="39">
        <v>388.67</v>
      </c>
      <c r="BA7" s="39">
        <v>355.27</v>
      </c>
      <c r="BB7" s="39">
        <v>359.7</v>
      </c>
      <c r="BC7" s="39">
        <v>362.93</v>
      </c>
      <c r="BD7" s="39">
        <v>264.97000000000003</v>
      </c>
      <c r="BE7" s="39">
        <v>160.91999999999999</v>
      </c>
      <c r="BF7" s="39">
        <v>149.93</v>
      </c>
      <c r="BG7" s="39">
        <v>155.05000000000001</v>
      </c>
      <c r="BH7" s="39">
        <v>144.84</v>
      </c>
      <c r="BI7" s="39">
        <v>157.13999999999999</v>
      </c>
      <c r="BJ7" s="39">
        <v>431</v>
      </c>
      <c r="BK7" s="39">
        <v>422.5</v>
      </c>
      <c r="BL7" s="39">
        <v>458.27</v>
      </c>
      <c r="BM7" s="39">
        <v>447.01</v>
      </c>
      <c r="BN7" s="39">
        <v>439.05</v>
      </c>
      <c r="BO7" s="39">
        <v>266.61</v>
      </c>
      <c r="BP7" s="39">
        <v>115.35</v>
      </c>
      <c r="BQ7" s="39">
        <v>115.55</v>
      </c>
      <c r="BR7" s="39">
        <v>113.82</v>
      </c>
      <c r="BS7" s="39">
        <v>103</v>
      </c>
      <c r="BT7" s="39">
        <v>105.03</v>
      </c>
      <c r="BU7" s="39">
        <v>100.82</v>
      </c>
      <c r="BV7" s="39">
        <v>101.64</v>
      </c>
      <c r="BW7" s="39">
        <v>96.77</v>
      </c>
      <c r="BX7" s="39">
        <v>95.81</v>
      </c>
      <c r="BY7" s="39">
        <v>95.26</v>
      </c>
      <c r="BZ7" s="39">
        <v>103.24</v>
      </c>
      <c r="CA7" s="39">
        <v>210.4</v>
      </c>
      <c r="CB7" s="39">
        <v>211.42</v>
      </c>
      <c r="CC7" s="39">
        <v>215.01</v>
      </c>
      <c r="CD7" s="39">
        <v>237.75</v>
      </c>
      <c r="CE7" s="39">
        <v>234.18</v>
      </c>
      <c r="CF7" s="39">
        <v>179.55</v>
      </c>
      <c r="CG7" s="39">
        <v>179.16</v>
      </c>
      <c r="CH7" s="39">
        <v>187.18</v>
      </c>
      <c r="CI7" s="39">
        <v>189.58</v>
      </c>
      <c r="CJ7" s="39">
        <v>192.82</v>
      </c>
      <c r="CK7" s="39">
        <v>168.38</v>
      </c>
      <c r="CL7" s="39">
        <v>46.47</v>
      </c>
      <c r="CM7" s="39">
        <v>45.62</v>
      </c>
      <c r="CN7" s="39">
        <v>43.32</v>
      </c>
      <c r="CO7" s="39">
        <v>42.51</v>
      </c>
      <c r="CP7" s="39">
        <v>40.36</v>
      </c>
      <c r="CQ7" s="39">
        <v>53.52</v>
      </c>
      <c r="CR7" s="39">
        <v>54.24</v>
      </c>
      <c r="CS7" s="39">
        <v>55.88</v>
      </c>
      <c r="CT7" s="39">
        <v>55.22</v>
      </c>
      <c r="CU7" s="39">
        <v>54.05</v>
      </c>
      <c r="CV7" s="39">
        <v>60</v>
      </c>
      <c r="CW7" s="39">
        <v>82.92</v>
      </c>
      <c r="CX7" s="39">
        <v>82.83</v>
      </c>
      <c r="CY7" s="39">
        <v>83.72</v>
      </c>
      <c r="CZ7" s="39">
        <v>83.32</v>
      </c>
      <c r="DA7" s="39">
        <v>84.46</v>
      </c>
      <c r="DB7" s="39">
        <v>81.459999999999994</v>
      </c>
      <c r="DC7" s="39">
        <v>81.680000000000007</v>
      </c>
      <c r="DD7" s="39">
        <v>80.989999999999995</v>
      </c>
      <c r="DE7" s="39">
        <v>80.930000000000007</v>
      </c>
      <c r="DF7" s="39">
        <v>80.510000000000005</v>
      </c>
      <c r="DG7" s="39">
        <v>89.8</v>
      </c>
      <c r="DH7" s="39">
        <v>43.9</v>
      </c>
      <c r="DI7" s="39">
        <v>44.83</v>
      </c>
      <c r="DJ7" s="39">
        <v>46.4</v>
      </c>
      <c r="DK7" s="39">
        <v>47.39</v>
      </c>
      <c r="DL7" s="39">
        <v>48.46</v>
      </c>
      <c r="DM7" s="39">
        <v>47.7</v>
      </c>
      <c r="DN7" s="39">
        <v>48.14</v>
      </c>
      <c r="DO7" s="39">
        <v>46.61</v>
      </c>
      <c r="DP7" s="39">
        <v>47.97</v>
      </c>
      <c r="DQ7" s="39">
        <v>49.12</v>
      </c>
      <c r="DR7" s="39">
        <v>49.59</v>
      </c>
      <c r="DS7" s="39">
        <v>0</v>
      </c>
      <c r="DT7" s="39">
        <v>0</v>
      </c>
      <c r="DU7" s="39">
        <v>0</v>
      </c>
      <c r="DV7" s="39">
        <v>0</v>
      </c>
      <c r="DW7" s="39">
        <v>0</v>
      </c>
      <c r="DX7" s="39">
        <v>7.26</v>
      </c>
      <c r="DY7" s="39">
        <v>11.13</v>
      </c>
      <c r="DZ7" s="39">
        <v>10.84</v>
      </c>
      <c r="EA7" s="39">
        <v>15.33</v>
      </c>
      <c r="EB7" s="39">
        <v>16.760000000000002</v>
      </c>
      <c r="EC7" s="39">
        <v>19.440000000000001</v>
      </c>
      <c r="ED7" s="39">
        <v>0</v>
      </c>
      <c r="EE7" s="39">
        <v>0</v>
      </c>
      <c r="EF7" s="39">
        <v>0</v>
      </c>
      <c r="EG7" s="39">
        <v>0</v>
      </c>
      <c r="EH7" s="39">
        <v>0.79</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2021-02-01T01:39:21Z</cp:lastPrinted>
  <dcterms:created xsi:type="dcterms:W3CDTF">2020-12-04T02:04:16Z</dcterms:created>
  <dcterms:modified xsi:type="dcterms:W3CDTF">2021-02-01T01:40:38Z</dcterms:modified>
  <cp:category/>
</cp:coreProperties>
</file>