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hNKbAzbybYkJhN+Ojfnxw58sA6MHtmqqgf5Fx3cICJ04+zF7bouH2esj8dsTEeWuH6xKhVm0J180T0Agtftw==" workbookSaltValue="v3wbt+JfEXoWgThheCz2Ew==" workbookSpinCount="100000" lockStructure="1"/>
  <bookViews>
    <workbookView xWindow="0" yWindow="0" windowWidth="15360" windowHeight="7635"/>
  </bookViews>
  <sheets>
    <sheet name="法適用_水道事業" sheetId="4" r:id="rId1"/>
    <sheet name="データ" sheetId="5" state="hidden" r:id="rId2"/>
  </sheets>
  <calcPr calcId="14562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<sst xmlns="http://schemas.openxmlformats.org/spreadsheetml/2006/main" count="228" uniqueCount="114">
  <si>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</si>
  <si>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</si>
  <si>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</si>
  <si>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</si>
  <si>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</si>
  <si>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</si>
  <si>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</si>
  <si>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</si>
  <si>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</si>
  <si>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</si>
  <si>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</si>
  <si>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</si>
  <si>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</si>
  <si>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</si>
  <si>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</si>
  <si>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</si>
  <si>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</si>
  <si>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</si>
  <si>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</si>
  <si>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</si>
  <si>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</si>
  <si>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</si>
  <si>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</si>
  <si>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</si>
  <si>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</si>
  <si>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</si>
  <si>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</si>
  <si>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</si>
  <si>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</si>
  <si>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</si>
  <si>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</si>
  <si>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</si>
  <si>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</si>
  <si>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</si>
  <si>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</si>
  <si>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</si>
  <si>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</si>
  <si>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</si>
  <si>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</si>
  <si>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</si>
  <si>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</si>
  <si>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</si>
  <si>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</si>
  <si>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</si>
  <si>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</si>
  <si>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</si>
  <si>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</si>
  <si>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</si>
  <si>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</si>
  <si>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</si>
  <si>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</si>
  <si>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</si>
  <si>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</si>
  <si>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</si>
  <si>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</si>
  <si>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</si>
  <si>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</si>
  <si>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</si>
  <si>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</si>
  <si>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</si>
  <si>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</si>
  <si>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</si>
  <si>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</si>
  <si>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</si>
  <si>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</si>
  <si>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</si>
  <si>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</si>
  <si>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</si>
  <si>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</si>
  <si>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</si>
  <si>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</si>
  <si>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</si>
  <si>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</si>
  <si>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</si>
  <si>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</si>
  <si>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</si>
  <si>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</si>
  <si>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</si>
  <si>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</si>
  <si>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</si>
  <si>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</si>
  <si>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</si>
  <si>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</si>
  <si>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</si>
  <si>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</si>
  <si>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</si>
  <si>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</si>
  <si>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</si>
  <si>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</si>
  <si>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</si>
  <si>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</si>
  <si>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</si>
  <si>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</si>
  <si>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</si>
  <si>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</si>
  <si>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</si>
  <si>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</si>
  <si>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</si>
  <si>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</si>
  <si>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</si>
  <si>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</si>
  <si>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</si>
  <si>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</si>
  <si>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</si>
  <si>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</si>
  <si>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</si>
  <si>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</si>
  <si>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</si>
  <si>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</si>
  <si>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</si>
  <si>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</si>
  <si>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①経常収支比率は、引き続き100％を上回り、黒字経営が続いているものの、水需要の減少に伴う収入減少が見込まれることから、経費抑制等の継続による同水準の維持が必要であると考えています。
②累積欠損金はありませんが、上記同様、水需要の減少に伴う収入減少が見込まれるため、欠損金が生じぬよう経費抑制等が必要であると考えています。
③流動負債に対する流動資産が約200％であることから、短期的な債務に対しては問題ないと考えていますが、中長期経営のためには、他団体平均値である約300％の流動比率が必要と考えています。
④拡張から維持への移行により、企業債残高を年々減少でき、改善してきていますが、今後老朽管の更新に伴う計画的な企業債活用が必要と考えています。
⑤料金回収率及び⑥給水原価は、経費抑制等の継続により数値を改善することができましたが、原価は依然高い水準にあるので、さらなる経費の抑制等が必要と考えています。
⑦配水能力に対するは平均配水量の割合である当該数値は、類似団体と比較しても高い比率となっていますが、将来の給水人口の減少等を踏まえ、さらなる施設の適正規模の検討を考えています。
⑧有収率は、近年同水準を維持しておりますが、さらなる有収率向上のための対策が必要と考えています。</t>
    <rPh sb="1" eb="3">
      <t>ケイジョウ</t>
    </rPh>
    <rPh sb="3" eb="5">
      <t>シュウシ</t>
    </rPh>
    <rPh sb="5" eb="7">
      <t>ヒリツ</t>
    </rPh>
    <rPh sb="9" eb="10">
      <t>ヒ</t>
    </rPh>
    <rPh sb="11" eb="12">
      <t>ツヅ</t>
    </rPh>
    <rPh sb="36" eb="37">
      <t>ミズ</t>
    </rPh>
    <rPh sb="37" eb="39">
      <t>ジュヨウ</t>
    </rPh>
    <rPh sb="40" eb="42">
      <t>ゲンショウ</t>
    </rPh>
    <rPh sb="43" eb="44">
      <t>トモナ</t>
    </rPh>
    <rPh sb="45" eb="47">
      <t>シュウニュウ</t>
    </rPh>
    <rPh sb="47" eb="49">
      <t>ゲンショウ</t>
    </rPh>
    <rPh sb="50" eb="52">
      <t>ミコ</t>
    </rPh>
    <rPh sb="62" eb="64">
      <t>ヨクセイ</t>
    </rPh>
    <rPh sb="66" eb="68">
      <t>ケイゾク</t>
    </rPh>
    <rPh sb="78" eb="80">
      <t>ヒツヨウ</t>
    </rPh>
    <rPh sb="84" eb="85">
      <t>カンガ</t>
    </rPh>
    <rPh sb="106" eb="108">
      <t>ジョウキ</t>
    </rPh>
    <rPh sb="108" eb="110">
      <t>ドウヨウ</t>
    </rPh>
    <rPh sb="163" eb="165">
      <t>リュウドウ</t>
    </rPh>
    <rPh sb="165" eb="167">
      <t>フサイ</t>
    </rPh>
    <rPh sb="168" eb="169">
      <t>タイ</t>
    </rPh>
    <rPh sb="171" eb="173">
      <t>リュウドウ</t>
    </rPh>
    <rPh sb="173" eb="175">
      <t>シサン</t>
    </rPh>
    <rPh sb="176" eb="177">
      <t>ヤク</t>
    </rPh>
    <rPh sb="200" eb="202">
      <t>モンダイ</t>
    </rPh>
    <rPh sb="205" eb="206">
      <t>カンガ</t>
    </rPh>
    <rPh sb="213" eb="216">
      <t>チュウチョウキ</t>
    </rPh>
    <rPh sb="216" eb="218">
      <t>ケイエイ</t>
    </rPh>
    <rPh sb="224" eb="225">
      <t>タ</t>
    </rPh>
    <rPh sb="229" eb="230">
      <t>チ</t>
    </rPh>
    <rPh sb="233" eb="234">
      <t>ヤク</t>
    </rPh>
    <rPh sb="239" eb="241">
      <t>リュウドウ</t>
    </rPh>
    <rPh sb="241" eb="243">
      <t>ヒリツ</t>
    </rPh>
    <rPh sb="244" eb="246">
      <t>ヒツヨウ</t>
    </rPh>
    <rPh sb="247" eb="248">
      <t>カンガ</t>
    </rPh>
    <rPh sb="256" eb="258">
      <t>カクチョウ</t>
    </rPh>
    <rPh sb="260" eb="262">
      <t>イジ</t>
    </rPh>
    <rPh sb="264" eb="266">
      <t>イコウ</t>
    </rPh>
    <rPh sb="270" eb="272">
      <t>キギョウ</t>
    </rPh>
    <rPh sb="272" eb="273">
      <t>サイ</t>
    </rPh>
    <rPh sb="273" eb="275">
      <t>ザンダカ</t>
    </rPh>
    <rPh sb="278" eb="280">
      <t>ゲンショウ</t>
    </rPh>
    <rPh sb="283" eb="285">
      <t>カイゼン</t>
    </rPh>
    <rPh sb="294" eb="296">
      <t>コンゴ</t>
    </rPh>
    <rPh sb="296" eb="298">
      <t>ロウキュウ</t>
    </rPh>
    <rPh sb="298" eb="299">
      <t>カン</t>
    </rPh>
    <rPh sb="300" eb="302">
      <t>コウシン</t>
    </rPh>
    <rPh sb="303" eb="304">
      <t>トモナ</t>
    </rPh>
    <rPh sb="305" eb="308">
      <t>ケイカクテキ</t>
    </rPh>
    <rPh sb="309" eb="311">
      <t>キギョウ</t>
    </rPh>
    <rPh sb="311" eb="312">
      <t>サイ</t>
    </rPh>
    <rPh sb="312" eb="314">
      <t>カツヨウ</t>
    </rPh>
    <rPh sb="327" eb="329">
      <t>リョウキン</t>
    </rPh>
    <rPh sb="329" eb="331">
      <t>カイシュウ</t>
    </rPh>
    <rPh sb="331" eb="332">
      <t>リツ</t>
    </rPh>
    <rPh sb="332" eb="333">
      <t>オヨ</t>
    </rPh>
    <rPh sb="335" eb="337">
      <t>キュウスイ</t>
    </rPh>
    <rPh sb="337" eb="339">
      <t>ゲンカ</t>
    </rPh>
    <rPh sb="352" eb="354">
      <t>スウチ</t>
    </rPh>
    <rPh sb="355" eb="357">
      <t>カイゼン</t>
    </rPh>
    <rPh sb="369" eb="371">
      <t>ゲンカ</t>
    </rPh>
    <rPh sb="372" eb="374">
      <t>イゼン</t>
    </rPh>
    <rPh sb="374" eb="375">
      <t>タカ</t>
    </rPh>
    <rPh sb="376" eb="378">
      <t>スイジュン</t>
    </rPh>
    <rPh sb="388" eb="390">
      <t>ケイヒ</t>
    </rPh>
    <rPh sb="391" eb="393">
      <t>ヨクセイ</t>
    </rPh>
    <rPh sb="393" eb="394">
      <t>ナド</t>
    </rPh>
    <rPh sb="407" eb="409">
      <t>ハイスイ</t>
    </rPh>
    <rPh sb="409" eb="411">
      <t>ノウリョク</t>
    </rPh>
    <rPh sb="412" eb="413">
      <t>タイ</t>
    </rPh>
    <rPh sb="416" eb="418">
      <t>ヘイキン</t>
    </rPh>
    <rPh sb="418" eb="420">
      <t>ハイスイ</t>
    </rPh>
    <rPh sb="420" eb="421">
      <t>リョウ</t>
    </rPh>
    <rPh sb="422" eb="424">
      <t>ワリアイ</t>
    </rPh>
    <rPh sb="427" eb="429">
      <t>トウガイ</t>
    </rPh>
    <rPh sb="429" eb="431">
      <t>スウチ</t>
    </rPh>
    <rPh sb="476" eb="478">
      <t>シセツ</t>
    </rPh>
    <rPh sb="479" eb="481">
      <t>テキセイ</t>
    </rPh>
    <rPh sb="484" eb="486">
      <t>ケントウ</t>
    </rPh>
    <rPh sb="487" eb="488">
      <t>カンガ</t>
    </rPh>
    <rPh sb="496" eb="499">
      <t>ユウシュウリツ</t>
    </rPh>
    <rPh sb="501" eb="503">
      <t>キンネン</t>
    </rPh>
    <rPh sb="507" eb="509">
      <t>イジ</t>
    </rPh>
    <rPh sb="536" eb="537">
      <t>カンガ</t>
    </rPh>
    <phoneticPr fontId="4"/>
  </si>
  <si>
    <t>①資産の老朽化度合は、他団体よりは低いものの、年々数値は悪化しているため、管路経年化率や管路更新率の状況を踏まえ、投資計画等の精査が必要と考えています。
②管路経年化率は、他団体よりは低いものの、昭和60年代～平成10年ごろにかけて布設した、全体の約半数の管が今後20年で老朽化を迎えることから、事業費の平準化を図り、計画的かつ効率的な更新が必要と考えています。
③管路更新率は、耐用年数を経過した老朽管が少ないため数値が低くなっている。各管の耐震性や今
後の更新投資の見通しを含め、計画的かつ効率的な更新が必要と考えています。</t>
    <rPh sb="11" eb="12">
      <t>タ</t>
    </rPh>
    <rPh sb="12" eb="14">
      <t>ダンタイ</t>
    </rPh>
    <rPh sb="17" eb="18">
      <t>ヒク</t>
    </rPh>
    <rPh sb="23" eb="25">
      <t>ネンネン</t>
    </rPh>
    <rPh sb="25" eb="27">
      <t>スウチ</t>
    </rPh>
    <rPh sb="28" eb="30">
      <t>アッカ</t>
    </rPh>
    <rPh sb="63" eb="65">
      <t>セイサ</t>
    </rPh>
    <rPh sb="69" eb="70">
      <t>カンガ</t>
    </rPh>
    <rPh sb="102" eb="103">
      <t>ネン</t>
    </rPh>
    <rPh sb="103" eb="104">
      <t>ダイ</t>
    </rPh>
    <rPh sb="105" eb="107">
      <t>ヘイセイ</t>
    </rPh>
    <rPh sb="109" eb="110">
      <t>ネン</t>
    </rPh>
    <rPh sb="116" eb="118">
      <t>フセツ</t>
    </rPh>
    <rPh sb="121" eb="123">
      <t>ゼンタイ</t>
    </rPh>
    <rPh sb="124" eb="125">
      <t>ヤク</t>
    </rPh>
    <rPh sb="125" eb="127">
      <t>ハンスウ</t>
    </rPh>
    <rPh sb="128" eb="129">
      <t>カン</t>
    </rPh>
    <rPh sb="130" eb="132">
      <t>コンゴ</t>
    </rPh>
    <rPh sb="134" eb="135">
      <t>ネン</t>
    </rPh>
    <rPh sb="136" eb="139">
      <t>ロウキュウカ</t>
    </rPh>
    <rPh sb="140" eb="141">
      <t>ムカ</t>
    </rPh>
    <rPh sb="174" eb="175">
      <t>カンガ</t>
    </rPh>
    <rPh sb="183" eb="185">
      <t>カンロ</t>
    </rPh>
    <rPh sb="185" eb="187">
      <t>コウシン</t>
    </rPh>
    <rPh sb="187" eb="188">
      <t>リツ</t>
    </rPh>
    <rPh sb="190" eb="192">
      <t>タイヨウ</t>
    </rPh>
    <rPh sb="192" eb="194">
      <t>ネンスウ</t>
    </rPh>
    <rPh sb="195" eb="197">
      <t>ケイカ</t>
    </rPh>
    <rPh sb="199" eb="201">
      <t>ロウキュウ</t>
    </rPh>
    <rPh sb="201" eb="202">
      <t>カン</t>
    </rPh>
    <rPh sb="203" eb="204">
      <t>スク</t>
    </rPh>
    <rPh sb="208" eb="210">
      <t>スウチ</t>
    </rPh>
    <rPh sb="211" eb="212">
      <t>ヒク</t>
    </rPh>
    <rPh sb="219" eb="221">
      <t>カクカン</t>
    </rPh>
    <phoneticPr fontId="4"/>
  </si>
  <si>
    <t>　本市の水道事業は、今後のさらなる人口減少、節水意識の向上による水需要の減少による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
　</t>
    <rPh sb="10" eb="12">
      <t>コンゴ</t>
    </rPh>
    <rPh sb="17" eb="19">
      <t>ジンコウ</t>
    </rPh>
    <rPh sb="19" eb="21">
      <t>ゲンショウ</t>
    </rPh>
    <rPh sb="22" eb="24">
      <t>セッスイ</t>
    </rPh>
    <rPh sb="24" eb="26">
      <t>イシキ</t>
    </rPh>
    <rPh sb="27" eb="29">
      <t>コウジョウ</t>
    </rPh>
    <rPh sb="46" eb="48">
      <t>ヨソク</t>
    </rPh>
    <rPh sb="56" eb="58">
      <t>ケイエイ</t>
    </rPh>
    <rPh sb="59" eb="62">
      <t>コウリツカ</t>
    </rPh>
    <rPh sb="67" eb="69">
      <t>ケイヒ</t>
    </rPh>
    <rPh sb="70" eb="72">
      <t>ヨクセイ</t>
    </rPh>
    <rPh sb="73" eb="75">
      <t>シキン</t>
    </rPh>
    <rPh sb="75" eb="77">
      <t>カクホ</t>
    </rPh>
    <rPh sb="80" eb="82">
      <t>タイサク</t>
    </rPh>
    <rPh sb="83" eb="84">
      <t>コウ</t>
    </rPh>
    <rPh sb="94" eb="95">
      <t>カンガ</t>
    </rPh>
    <rPh sb="107" eb="109">
      <t>スイドウ</t>
    </rPh>
    <rPh sb="109" eb="111">
      <t>シセツ</t>
    </rPh>
    <rPh sb="116" eb="118">
      <t>ネンネン</t>
    </rPh>
    <rPh sb="118" eb="119">
      <t>スス</t>
    </rPh>
    <rPh sb="123" eb="125">
      <t>ヒヨウ</t>
    </rPh>
    <rPh sb="132" eb="134">
      <t>ヨソク</t>
    </rPh>
    <rPh sb="166" eb="168">
      <t>コンゴ</t>
    </rPh>
    <rPh sb="169" eb="171">
      <t>コウシン</t>
    </rPh>
    <rPh sb="171" eb="173">
      <t>トウシ</t>
    </rPh>
    <rPh sb="173" eb="175">
      <t>ケイカク</t>
    </rPh>
    <rPh sb="176" eb="17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</si>
</sst>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0" xfId="0" applyFont="1" applyBorder="1" applyAlignment="1">
      <alignment horizontal="left"/>
    </xf>
    <xf numFmtId="0" fontId="15" fillId="0" borderId="1" xfId="0" applyFont="1" applyBorder="1" applyAlignment="1">
      <alignment horizontal="left"/>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0.72</c:v>
                </c:pt>
                <c:pt idx="1">
                  <c:v>0.33</c:v>
                </c:pt>
                <c:pt idx="2">
                  <c:v>0.52</c:v>
                </c:pt>
                <c:pt idx="3">
                  <c:v>0.41</c:v>
                </c:pt>
                <c:pt idx="4">
                  <c:v>0.15</c:v>
                </c:pt>
              </c:numCache>
            </c:numRef>
          </c:val>
          <c:extLst xmlns:c16r2="http://schemas.microsoft.com/office/drawing/2015/06/chart">
            <c:ext xmlns:c16="http://schemas.microsoft.com/office/drawing/2014/chart" uri="{C3380CC4-5D6E-409C-BE32-E72D297353CC}">
              <c16:uniqueId val="{00000000-D34D-440F-9209-E4434074C1AF}"/>
            </c:ext>
          </c:extLst>
        </c:ser>
        <c:dLbls>
          <c:showLegendKey val="0"/>
          <c:showVal val="0"/>
          <c:showCatName val="0"/>
          <c:showSerName val="0"/>
          <c:showPercent val="0"/>
          <c:showBubbleSize val="0"/>
        </c:dLbls>
        <c:gapWidth val="150"/>
        <c:axId val="138848896"/>
        <c:axId val="14012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D34D-440F-9209-E4434074C1AF}"/>
            </c:ext>
          </c:extLst>
        </c:ser>
        <c:dLbls>
          <c:showLegendKey val="0"/>
          <c:showVal val="0"/>
          <c:showCatName val="0"/>
          <c:showSerName val="0"/>
          <c:showPercent val="0"/>
          <c:showBubbleSize val="0"/>
        </c:dLbls>
        <c:marker val="1"/>
        <c:smooth val="0"/>
        <c:axId val="138848896"/>
        <c:axId val="140120832"/>
      </c:lineChart>
      <c:dateAx>
        <c:axId val="138848896"/>
        <c:scaling>
          <c:orientation val="minMax"/>
        </c:scaling>
        <c:delete val="1"/>
        <c:axPos val="b"/>
        <c:numFmt formatCode="&quot;H&quot;yy" sourceLinked="1"/>
        <c:majorTickMark val="none"/>
        <c:minorTickMark val="none"/>
        <c:tickLblPos val="none"/>
        <c:crossAx val="140120832"/>
        <c:crosses val="autoZero"/>
        <c:auto val="1"/>
        <c:lblOffset val="100"/>
        <c:baseTimeUnit val="years"/>
      </c:dateAx>
      <c:valAx>
        <c:axId val="1401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72.31</c:v>
                </c:pt>
                <c:pt idx="1">
                  <c:v>71.17</c:v>
                </c:pt>
                <c:pt idx="2">
                  <c:v>71.3</c:v>
                </c:pt>
                <c:pt idx="3">
                  <c:v>71.459999999999994</c:v>
                </c:pt>
                <c:pt idx="4">
                  <c:v>71.459999999999994</c:v>
                </c:pt>
              </c:numCache>
            </c:numRef>
          </c:val>
          <c:extLst xmlns:c16r2="http://schemas.microsoft.com/office/drawing/2015/06/chart">
            <c:ext xmlns:c16="http://schemas.microsoft.com/office/drawing/2014/chart" uri="{C3380CC4-5D6E-409C-BE32-E72D297353CC}">
              <c16:uniqueId val="{00000000-00F1-4BF1-9C08-00B2A8753568}"/>
            </c:ext>
          </c:extLst>
        </c:ser>
        <c:dLbls>
          <c:showLegendKey val="0"/>
          <c:showVal val="0"/>
          <c:showCatName val="0"/>
          <c:showSerName val="0"/>
          <c:showPercent val="0"/>
          <c:showBubbleSize val="0"/>
        </c:dLbls>
        <c:gapWidth val="150"/>
        <c:axId val="66665088"/>
        <c:axId val="666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00F1-4BF1-9C08-00B2A8753568}"/>
            </c:ext>
          </c:extLst>
        </c:ser>
        <c:dLbls>
          <c:showLegendKey val="0"/>
          <c:showVal val="0"/>
          <c:showCatName val="0"/>
          <c:showSerName val="0"/>
          <c:showPercent val="0"/>
          <c:showBubbleSize val="0"/>
        </c:dLbls>
        <c:marker val="1"/>
        <c:smooth val="0"/>
        <c:axId val="66665088"/>
        <c:axId val="66667264"/>
      </c:lineChart>
      <c:dateAx>
        <c:axId val="66665088"/>
        <c:scaling>
          <c:orientation val="minMax"/>
        </c:scaling>
        <c:delete val="1"/>
        <c:axPos val="b"/>
        <c:numFmt formatCode="&quot;H&quot;yy" sourceLinked="1"/>
        <c:majorTickMark val="none"/>
        <c:minorTickMark val="none"/>
        <c:tickLblPos val="none"/>
        <c:crossAx val="66667264"/>
        <c:crosses val="autoZero"/>
        <c:auto val="1"/>
        <c:lblOffset val="100"/>
        <c:baseTimeUnit val="years"/>
      </c:dateAx>
      <c:valAx>
        <c:axId val="666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87.76</c:v>
                </c:pt>
                <c:pt idx="1">
                  <c:v>87.5</c:v>
                </c:pt>
                <c:pt idx="2">
                  <c:v>87.12</c:v>
                </c:pt>
                <c:pt idx="3">
                  <c:v>87.12</c:v>
                </c:pt>
                <c:pt idx="4">
                  <c:v>86.82</c:v>
                </c:pt>
              </c:numCache>
            </c:numRef>
          </c:val>
          <c:extLst xmlns:c16r2="http://schemas.microsoft.com/office/drawing/2015/06/chart">
            <c:ext xmlns:c16="http://schemas.microsoft.com/office/drawing/2014/chart" uri="{C3380CC4-5D6E-409C-BE32-E72D297353CC}">
              <c16:uniqueId val="{00000000-CB9C-4420-9C70-D971703147E8}"/>
            </c:ext>
          </c:extLst>
        </c:ser>
        <c:dLbls>
          <c:showLegendKey val="0"/>
          <c:showVal val="0"/>
          <c:showCatName val="0"/>
          <c:showSerName val="0"/>
          <c:showPercent val="0"/>
          <c:showBubbleSize val="0"/>
        </c:dLbls>
        <c:gapWidth val="150"/>
        <c:axId val="66722816"/>
        <c:axId val="667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CB9C-4420-9C70-D971703147E8}"/>
            </c:ext>
          </c:extLst>
        </c:ser>
        <c:dLbls>
          <c:showLegendKey val="0"/>
          <c:showVal val="0"/>
          <c:showCatName val="0"/>
          <c:showSerName val="0"/>
          <c:showPercent val="0"/>
          <c:showBubbleSize val="0"/>
        </c:dLbls>
        <c:marker val="1"/>
        <c:smooth val="0"/>
        <c:axId val="66722816"/>
        <c:axId val="66729088"/>
      </c:lineChart>
      <c:dateAx>
        <c:axId val="66722816"/>
        <c:scaling>
          <c:orientation val="minMax"/>
        </c:scaling>
        <c:delete val="1"/>
        <c:axPos val="b"/>
        <c:numFmt formatCode="&quot;H&quot;yy" sourceLinked="1"/>
        <c:majorTickMark val="none"/>
        <c:minorTickMark val="none"/>
        <c:tickLblPos val="none"/>
        <c:crossAx val="66729088"/>
        <c:crosses val="autoZero"/>
        <c:auto val="1"/>
        <c:lblOffset val="100"/>
        <c:baseTimeUnit val="years"/>
      </c:dateAx>
      <c:valAx>
        <c:axId val="667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106.92</c:v>
                </c:pt>
                <c:pt idx="1">
                  <c:v>108.39</c:v>
                </c:pt>
                <c:pt idx="2">
                  <c:v>108.09</c:v>
                </c:pt>
                <c:pt idx="3">
                  <c:v>105.84</c:v>
                </c:pt>
                <c:pt idx="4">
                  <c:v>109.82</c:v>
                </c:pt>
              </c:numCache>
            </c:numRef>
          </c:val>
          <c:extLst xmlns:c16r2="http://schemas.microsoft.com/office/drawing/2015/06/chart">
            <c:ext xmlns:c16="http://schemas.microsoft.com/office/drawing/2014/chart" uri="{C3380CC4-5D6E-409C-BE32-E72D297353CC}">
              <c16:uniqueId val="{00000000-584A-43DA-BFC0-A170F5292B4C}"/>
            </c:ext>
          </c:extLst>
        </c:ser>
        <c:dLbls>
          <c:showLegendKey val="0"/>
          <c:showVal val="0"/>
          <c:showCatName val="0"/>
          <c:showSerName val="0"/>
          <c:showPercent val="0"/>
          <c:showBubbleSize val="0"/>
        </c:dLbls>
        <c:gapWidth val="150"/>
        <c:axId val="66530304"/>
        <c:axId val="6654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584A-43DA-BFC0-A170F5292B4C}"/>
            </c:ext>
          </c:extLst>
        </c:ser>
        <c:dLbls>
          <c:showLegendKey val="0"/>
          <c:showVal val="0"/>
          <c:showCatName val="0"/>
          <c:showSerName val="0"/>
          <c:showPercent val="0"/>
          <c:showBubbleSize val="0"/>
        </c:dLbls>
        <c:marker val="1"/>
        <c:smooth val="0"/>
        <c:axId val="66530304"/>
        <c:axId val="66540672"/>
      </c:lineChart>
      <c:dateAx>
        <c:axId val="66530304"/>
        <c:scaling>
          <c:orientation val="minMax"/>
        </c:scaling>
        <c:delete val="1"/>
        <c:axPos val="b"/>
        <c:numFmt formatCode="&quot;H&quot;yy" sourceLinked="1"/>
        <c:majorTickMark val="none"/>
        <c:minorTickMark val="none"/>
        <c:tickLblPos val="none"/>
        <c:crossAx val="66540672"/>
        <c:crosses val="autoZero"/>
        <c:auto val="1"/>
        <c:lblOffset val="100"/>
        <c:baseTimeUnit val="years"/>
      </c:dateAx>
      <c:valAx>
        <c:axId val="6654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5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38.200000000000003</c:v>
                </c:pt>
                <c:pt idx="1">
                  <c:v>39.49</c:v>
                </c:pt>
                <c:pt idx="2">
                  <c:v>41.16</c:v>
                </c:pt>
                <c:pt idx="3">
                  <c:v>43.04</c:v>
                </c:pt>
                <c:pt idx="4">
                  <c:v>45.04</c:v>
                </c:pt>
              </c:numCache>
            </c:numRef>
          </c:val>
          <c:extLst xmlns:c16r2="http://schemas.microsoft.com/office/drawing/2015/06/chart">
            <c:ext xmlns:c16="http://schemas.microsoft.com/office/drawing/2014/chart" uri="{C3380CC4-5D6E-409C-BE32-E72D297353CC}">
              <c16:uniqueId val="{00000000-57BF-44CF-BE30-E4A7668B887E}"/>
            </c:ext>
          </c:extLst>
        </c:ser>
        <c:dLbls>
          <c:showLegendKey val="0"/>
          <c:showVal val="0"/>
          <c:showCatName val="0"/>
          <c:showSerName val="0"/>
          <c:showPercent val="0"/>
          <c:showBubbleSize val="0"/>
        </c:dLbls>
        <c:gapWidth val="150"/>
        <c:axId val="66563456"/>
        <c:axId val="6659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57BF-44CF-BE30-E4A7668B887E}"/>
            </c:ext>
          </c:extLst>
        </c:ser>
        <c:dLbls>
          <c:showLegendKey val="0"/>
          <c:showVal val="0"/>
          <c:showCatName val="0"/>
          <c:showSerName val="0"/>
          <c:showPercent val="0"/>
          <c:showBubbleSize val="0"/>
        </c:dLbls>
        <c:marker val="1"/>
        <c:smooth val="0"/>
        <c:axId val="66563456"/>
        <c:axId val="66594304"/>
      </c:lineChart>
      <c:dateAx>
        <c:axId val="66563456"/>
        <c:scaling>
          <c:orientation val="minMax"/>
        </c:scaling>
        <c:delete val="1"/>
        <c:axPos val="b"/>
        <c:numFmt formatCode="&quot;H&quot;yy" sourceLinked="1"/>
        <c:majorTickMark val="none"/>
        <c:minorTickMark val="none"/>
        <c:tickLblPos val="none"/>
        <c:crossAx val="66594304"/>
        <c:crosses val="autoZero"/>
        <c:auto val="1"/>
        <c:lblOffset val="100"/>
        <c:baseTimeUnit val="years"/>
      </c:dateAx>
      <c:valAx>
        <c:axId val="665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2.2999999999999998</c:v>
                </c:pt>
                <c:pt idx="1">
                  <c:v>4.55</c:v>
                </c:pt>
                <c:pt idx="2">
                  <c:v>4.83</c:v>
                </c:pt>
                <c:pt idx="3">
                  <c:v>6.7</c:v>
                </c:pt>
                <c:pt idx="4">
                  <c:v>7.09</c:v>
                </c:pt>
              </c:numCache>
            </c:numRef>
          </c:val>
          <c:extLst xmlns:c16r2="http://schemas.microsoft.com/office/drawing/2015/06/chart">
            <c:ext xmlns:c16="http://schemas.microsoft.com/office/drawing/2014/chart" uri="{C3380CC4-5D6E-409C-BE32-E72D297353CC}">
              <c16:uniqueId val="{00000000-12E2-477B-8639-71D6AC14C413}"/>
            </c:ext>
          </c:extLst>
        </c:ser>
        <c:dLbls>
          <c:showLegendKey val="0"/>
          <c:showVal val="0"/>
          <c:showCatName val="0"/>
          <c:showSerName val="0"/>
          <c:showPercent val="0"/>
          <c:showBubbleSize val="0"/>
        </c:dLbls>
        <c:gapWidth val="150"/>
        <c:axId val="66625536"/>
        <c:axId val="666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12E2-477B-8639-71D6AC14C413}"/>
            </c:ext>
          </c:extLst>
        </c:ser>
        <c:dLbls>
          <c:showLegendKey val="0"/>
          <c:showVal val="0"/>
          <c:showCatName val="0"/>
          <c:showSerName val="0"/>
          <c:showPercent val="0"/>
          <c:showBubbleSize val="0"/>
        </c:dLbls>
        <c:marker val="1"/>
        <c:smooth val="0"/>
        <c:axId val="66625536"/>
        <c:axId val="66627456"/>
      </c:lineChart>
      <c:dateAx>
        <c:axId val="66625536"/>
        <c:scaling>
          <c:orientation val="minMax"/>
        </c:scaling>
        <c:delete val="1"/>
        <c:axPos val="b"/>
        <c:numFmt formatCode="&quot;H&quot;yy" sourceLinked="1"/>
        <c:majorTickMark val="none"/>
        <c:minorTickMark val="none"/>
        <c:tickLblPos val="none"/>
        <c:crossAx val="66627456"/>
        <c:crosses val="autoZero"/>
        <c:auto val="1"/>
        <c:lblOffset val="100"/>
        <c:baseTimeUnit val="years"/>
      </c:dateAx>
      <c:valAx>
        <c:axId val="666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75-4A25-A6C9-0AEDCF3DCCB6}"/>
            </c:ext>
          </c:extLst>
        </c:ser>
        <c:dLbls>
          <c:showLegendKey val="0"/>
          <c:showVal val="0"/>
          <c:showCatName val="0"/>
          <c:showSerName val="0"/>
          <c:showPercent val="0"/>
          <c:showBubbleSize val="0"/>
        </c:dLbls>
        <c:gapWidth val="150"/>
        <c:axId val="66347776"/>
        <c:axId val="663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1875-4A25-A6C9-0AEDCF3DCCB6}"/>
            </c:ext>
          </c:extLst>
        </c:ser>
        <c:dLbls>
          <c:showLegendKey val="0"/>
          <c:showVal val="0"/>
          <c:showCatName val="0"/>
          <c:showSerName val="0"/>
          <c:showPercent val="0"/>
          <c:showBubbleSize val="0"/>
        </c:dLbls>
        <c:marker val="1"/>
        <c:smooth val="0"/>
        <c:axId val="66347776"/>
        <c:axId val="66349696"/>
      </c:lineChart>
      <c:dateAx>
        <c:axId val="66347776"/>
        <c:scaling>
          <c:orientation val="minMax"/>
        </c:scaling>
        <c:delete val="1"/>
        <c:axPos val="b"/>
        <c:numFmt formatCode="&quot;H&quot;yy" sourceLinked="1"/>
        <c:majorTickMark val="none"/>
        <c:minorTickMark val="none"/>
        <c:tickLblPos val="none"/>
        <c:crossAx val="66349696"/>
        <c:crosses val="autoZero"/>
        <c:auto val="1"/>
        <c:lblOffset val="100"/>
        <c:baseTimeUnit val="years"/>
      </c:dateAx>
      <c:valAx>
        <c:axId val="66349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3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155.32</c:v>
                </c:pt>
                <c:pt idx="1">
                  <c:v>144.91</c:v>
                </c:pt>
                <c:pt idx="2">
                  <c:v>156.93</c:v>
                </c:pt>
                <c:pt idx="3">
                  <c:v>173.42</c:v>
                </c:pt>
                <c:pt idx="4">
                  <c:v>197.42</c:v>
                </c:pt>
              </c:numCache>
            </c:numRef>
          </c:val>
          <c:extLst xmlns:c16r2="http://schemas.microsoft.com/office/drawing/2015/06/chart">
            <c:ext xmlns:c16="http://schemas.microsoft.com/office/drawing/2014/chart" uri="{C3380CC4-5D6E-409C-BE32-E72D297353CC}">
              <c16:uniqueId val="{00000000-0B05-4689-8160-C4E790488718}"/>
            </c:ext>
          </c:extLst>
        </c:ser>
        <c:dLbls>
          <c:showLegendKey val="0"/>
          <c:showVal val="0"/>
          <c:showCatName val="0"/>
          <c:showSerName val="0"/>
          <c:showPercent val="0"/>
          <c:showBubbleSize val="0"/>
        </c:dLbls>
        <c:gapWidth val="150"/>
        <c:axId val="66386944"/>
        <c:axId val="6638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0B05-4689-8160-C4E790488718}"/>
            </c:ext>
          </c:extLst>
        </c:ser>
        <c:dLbls>
          <c:showLegendKey val="0"/>
          <c:showVal val="0"/>
          <c:showCatName val="0"/>
          <c:showSerName val="0"/>
          <c:showPercent val="0"/>
          <c:showBubbleSize val="0"/>
        </c:dLbls>
        <c:marker val="1"/>
        <c:smooth val="0"/>
        <c:axId val="66386944"/>
        <c:axId val="66389120"/>
      </c:lineChart>
      <c:dateAx>
        <c:axId val="66386944"/>
        <c:scaling>
          <c:orientation val="minMax"/>
        </c:scaling>
        <c:delete val="1"/>
        <c:axPos val="b"/>
        <c:numFmt formatCode="&quot;H&quot;yy" sourceLinked="1"/>
        <c:majorTickMark val="none"/>
        <c:minorTickMark val="none"/>
        <c:tickLblPos val="none"/>
        <c:crossAx val="66389120"/>
        <c:crosses val="autoZero"/>
        <c:auto val="1"/>
        <c:lblOffset val="100"/>
        <c:baseTimeUnit val="years"/>
      </c:dateAx>
      <c:valAx>
        <c:axId val="66389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3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420.62</c:v>
                </c:pt>
                <c:pt idx="1">
                  <c:v>401.75</c:v>
                </c:pt>
                <c:pt idx="2">
                  <c:v>377.75</c:v>
                </c:pt>
                <c:pt idx="3">
                  <c:v>348.19</c:v>
                </c:pt>
                <c:pt idx="4">
                  <c:v>319.91000000000003</c:v>
                </c:pt>
              </c:numCache>
            </c:numRef>
          </c:val>
          <c:extLst xmlns:c16r2="http://schemas.microsoft.com/office/drawing/2015/06/chart">
            <c:ext xmlns:c16="http://schemas.microsoft.com/office/drawing/2014/chart" uri="{C3380CC4-5D6E-409C-BE32-E72D297353CC}">
              <c16:uniqueId val="{00000000-0B5A-4BE9-BE1E-9837666278F8}"/>
            </c:ext>
          </c:extLst>
        </c:ser>
        <c:dLbls>
          <c:showLegendKey val="0"/>
          <c:showVal val="0"/>
          <c:showCatName val="0"/>
          <c:showSerName val="0"/>
          <c:showPercent val="0"/>
          <c:showBubbleSize val="0"/>
        </c:dLbls>
        <c:gapWidth val="150"/>
        <c:axId val="66438656"/>
        <c:axId val="6644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0B5A-4BE9-BE1E-9837666278F8}"/>
            </c:ext>
          </c:extLst>
        </c:ser>
        <c:dLbls>
          <c:showLegendKey val="0"/>
          <c:showVal val="0"/>
          <c:showCatName val="0"/>
          <c:showSerName val="0"/>
          <c:showPercent val="0"/>
          <c:showBubbleSize val="0"/>
        </c:dLbls>
        <c:marker val="1"/>
        <c:smooth val="0"/>
        <c:axId val="66438656"/>
        <c:axId val="66440576"/>
      </c:lineChart>
      <c:dateAx>
        <c:axId val="66438656"/>
        <c:scaling>
          <c:orientation val="minMax"/>
        </c:scaling>
        <c:delete val="1"/>
        <c:axPos val="b"/>
        <c:numFmt formatCode="&quot;H&quot;yy" sourceLinked="1"/>
        <c:majorTickMark val="none"/>
        <c:minorTickMark val="none"/>
        <c:tickLblPos val="none"/>
        <c:crossAx val="66440576"/>
        <c:crosses val="autoZero"/>
        <c:auto val="1"/>
        <c:lblOffset val="100"/>
        <c:baseTimeUnit val="years"/>
      </c:dateAx>
      <c:valAx>
        <c:axId val="6644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4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96.28</c:v>
                </c:pt>
                <c:pt idx="1">
                  <c:v>100.34</c:v>
                </c:pt>
                <c:pt idx="2">
                  <c:v>99.27</c:v>
                </c:pt>
                <c:pt idx="3">
                  <c:v>97.21</c:v>
                </c:pt>
                <c:pt idx="4">
                  <c:v>101.47</c:v>
                </c:pt>
              </c:numCache>
            </c:numRef>
          </c:val>
          <c:extLst xmlns:c16r2="http://schemas.microsoft.com/office/drawing/2015/06/chart">
            <c:ext xmlns:c16="http://schemas.microsoft.com/office/drawing/2014/chart" uri="{C3380CC4-5D6E-409C-BE32-E72D297353CC}">
              <c16:uniqueId val="{00000000-59C8-4C8C-A446-417928CE25A0}"/>
            </c:ext>
          </c:extLst>
        </c:ser>
        <c:dLbls>
          <c:showLegendKey val="0"/>
          <c:showVal val="0"/>
          <c:showCatName val="0"/>
          <c:showSerName val="0"/>
          <c:showPercent val="0"/>
          <c:showBubbleSize val="0"/>
        </c:dLbls>
        <c:gapWidth val="150"/>
        <c:axId val="66922368"/>
        <c:axId val="6693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59C8-4C8C-A446-417928CE25A0}"/>
            </c:ext>
          </c:extLst>
        </c:ser>
        <c:dLbls>
          <c:showLegendKey val="0"/>
          <c:showVal val="0"/>
          <c:showCatName val="0"/>
          <c:showSerName val="0"/>
          <c:showPercent val="0"/>
          <c:showBubbleSize val="0"/>
        </c:dLbls>
        <c:marker val="1"/>
        <c:smooth val="0"/>
        <c:axId val="66922368"/>
        <c:axId val="66936832"/>
      </c:lineChart>
      <c:dateAx>
        <c:axId val="66922368"/>
        <c:scaling>
          <c:orientation val="minMax"/>
        </c:scaling>
        <c:delete val="1"/>
        <c:axPos val="b"/>
        <c:numFmt formatCode="&quot;H&quot;yy" sourceLinked="1"/>
        <c:majorTickMark val="none"/>
        <c:minorTickMark val="none"/>
        <c:tickLblPos val="none"/>
        <c:crossAx val="66936832"/>
        <c:crosses val="autoZero"/>
        <c:auto val="1"/>
        <c:lblOffset val="100"/>
        <c:baseTimeUnit val="years"/>
      </c:dateAx>
      <c:valAx>
        <c:axId val="669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281.45</c:v>
                </c:pt>
                <c:pt idx="1">
                  <c:v>271.87</c:v>
                </c:pt>
                <c:pt idx="2">
                  <c:v>275.69</c:v>
                </c:pt>
                <c:pt idx="3">
                  <c:v>282.51</c:v>
                </c:pt>
                <c:pt idx="4">
                  <c:v>270.58</c:v>
                </c:pt>
              </c:numCache>
            </c:numRef>
          </c:val>
          <c:extLst xmlns:c16r2="http://schemas.microsoft.com/office/drawing/2015/06/chart">
            <c:ext xmlns:c16="http://schemas.microsoft.com/office/drawing/2014/chart" uri="{C3380CC4-5D6E-409C-BE32-E72D297353CC}">
              <c16:uniqueId val="{00000000-640B-4E81-9DE7-A35B809910C8}"/>
            </c:ext>
          </c:extLst>
        </c:ser>
        <c:dLbls>
          <c:showLegendKey val="0"/>
          <c:showVal val="0"/>
          <c:showCatName val="0"/>
          <c:showSerName val="0"/>
          <c:showPercent val="0"/>
          <c:showBubbleSize val="0"/>
        </c:dLbls>
        <c:gapWidth val="150"/>
        <c:axId val="66971904"/>
        <c:axId val="6697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640B-4E81-9DE7-A35B809910C8}"/>
            </c:ext>
          </c:extLst>
        </c:ser>
        <c:dLbls>
          <c:showLegendKey val="0"/>
          <c:showVal val="0"/>
          <c:showCatName val="0"/>
          <c:showSerName val="0"/>
          <c:showPercent val="0"/>
          <c:showBubbleSize val="0"/>
        </c:dLbls>
        <c:marker val="1"/>
        <c:smooth val="0"/>
        <c:axId val="66971904"/>
        <c:axId val="66974080"/>
      </c:lineChart>
      <c:dateAx>
        <c:axId val="66971904"/>
        <c:scaling>
          <c:orientation val="minMax"/>
        </c:scaling>
        <c:delete val="1"/>
        <c:axPos val="b"/>
        <c:numFmt formatCode="&quot;H&quot;yy" sourceLinked="1"/>
        <c:majorTickMark val="none"/>
        <c:minorTickMark val="none"/>
        <c:tickLblPos val="none"/>
        <c:crossAx val="66974080"/>
        <c:crosses val="autoZero"/>
        <c:auto val="1"/>
        <c:lblOffset val="100"/>
        <c:baseTimeUnit val="years"/>
      </c:dateAx>
      <c:valAx>
        <c:axId val="669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伊達市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2"/>
      <c r="AE6" s="72"/>
      <c r="AF6" s="72"/>
      <c r="AG6" s="7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4"/>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5" t="s">
        <v>9</v>
      </c>
      <c r="BM7" s="6"/>
      <c r="BN7" s="6"/>
      <c r="BO7" s="6"/>
      <c r="BP7" s="6"/>
      <c r="BQ7" s="6"/>
      <c r="BR7" s="6"/>
      <c r="BS7" s="6"/>
      <c r="BT7" s="6"/>
      <c r="BU7" s="6"/>
      <c r="BV7" s="6"/>
      <c r="BW7" s="6"/>
      <c r="BX7" s="6"/>
      <c r="BY7" s="7"/>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A4</v>
      </c>
      <c r="X8" s="69"/>
      <c r="Y8" s="69"/>
      <c r="Z8" s="69"/>
      <c r="AA8" s="69"/>
      <c r="AB8" s="69"/>
      <c r="AC8" s="69"/>
      <c r="AD8" s="69" t="str">
        <f>データ!$M$6</f>
        <v>非設置</v>
      </c>
      <c r="AE8" s="69"/>
      <c r="AF8" s="69"/>
      <c r="AG8" s="69"/>
      <c r="AH8" s="69"/>
      <c r="AI8" s="69"/>
      <c r="AJ8" s="69"/>
      <c r="AK8" s="4"/>
      <c r="AL8" s="57">
        <f>データ!$R$6</f>
        <v>60029</v>
      </c>
      <c r="AM8" s="57"/>
      <c r="AN8" s="57"/>
      <c r="AO8" s="57"/>
      <c r="AP8" s="57"/>
      <c r="AQ8" s="57"/>
      <c r="AR8" s="57"/>
      <c r="AS8" s="57"/>
      <c r="AT8" s="53">
        <f>データ!$S$6</f>
        <v>265.12</v>
      </c>
      <c r="AU8" s="54"/>
      <c r="AV8" s="54"/>
      <c r="AW8" s="54"/>
      <c r="AX8" s="54"/>
      <c r="AY8" s="54"/>
      <c r="AZ8" s="54"/>
      <c r="BA8" s="54"/>
      <c r="BB8" s="56">
        <f>データ!$T$6</f>
        <v>226.42</v>
      </c>
      <c r="BC8" s="56"/>
      <c r="BD8" s="56"/>
      <c r="BE8" s="56"/>
      <c r="BF8" s="56"/>
      <c r="BG8" s="56"/>
      <c r="BH8" s="56"/>
      <c r="BI8" s="56"/>
      <c r="BJ8" s="3"/>
      <c r="BK8" s="3"/>
      <c r="BL8" s="60" t="s">
        <v>10</v>
      </c>
      <c r="BM8" s="61"/>
      <c r="BN8" s="8" t="s">
        <v>11</v>
      </c>
      <c r="BO8" s="9"/>
      <c r="BP8" s="9"/>
      <c r="BQ8" s="9"/>
      <c r="BR8" s="9"/>
      <c r="BS8" s="9"/>
      <c r="BT8" s="9"/>
      <c r="BU8" s="9"/>
      <c r="BV8" s="9"/>
      <c r="BW8" s="9"/>
      <c r="BX8" s="9"/>
      <c r="BY8" s="10"/>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4"/>
      <c r="AI9" s="4"/>
      <c r="AJ9" s="4"/>
      <c r="AK9" s="4"/>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51" t="s">
        <v>19</v>
      </c>
      <c r="BM9" s="52"/>
      <c r="BN9" s="11" t="s">
        <v>20</v>
      </c>
      <c r="BO9" s="12"/>
      <c r="BP9" s="12"/>
      <c r="BQ9" s="12"/>
      <c r="BR9" s="12"/>
      <c r="BS9" s="12"/>
      <c r="BT9" s="12"/>
      <c r="BU9" s="12"/>
      <c r="BV9" s="12"/>
      <c r="BW9" s="12"/>
      <c r="BX9" s="12"/>
      <c r="BY9" s="13"/>
    </row>
    <row r="10" spans="1:78" ht="18.75" customHeight="1" x14ac:dyDescent="0.15">
      <c r="A10" s="2"/>
      <c r="B10" s="53" t="str">
        <f>データ!$N$6</f>
        <v>-</v>
      </c>
      <c r="C10" s="54"/>
      <c r="D10" s="54"/>
      <c r="E10" s="54"/>
      <c r="F10" s="54"/>
      <c r="G10" s="54"/>
      <c r="H10" s="54"/>
      <c r="I10" s="53">
        <f>データ!$O$6</f>
        <v>69.64</v>
      </c>
      <c r="J10" s="54"/>
      <c r="K10" s="54"/>
      <c r="L10" s="54"/>
      <c r="M10" s="54"/>
      <c r="N10" s="54"/>
      <c r="O10" s="55"/>
      <c r="P10" s="56">
        <f>データ!$P$6</f>
        <v>91.44</v>
      </c>
      <c r="Q10" s="56"/>
      <c r="R10" s="56"/>
      <c r="S10" s="56"/>
      <c r="T10" s="56"/>
      <c r="U10" s="56"/>
      <c r="V10" s="56"/>
      <c r="W10" s="57">
        <f>データ!$Q$6</f>
        <v>4950</v>
      </c>
      <c r="X10" s="57"/>
      <c r="Y10" s="57"/>
      <c r="Z10" s="57"/>
      <c r="AA10" s="57"/>
      <c r="AB10" s="57"/>
      <c r="AC10" s="57"/>
      <c r="AD10" s="2"/>
      <c r="AE10" s="2"/>
      <c r="AF10" s="2"/>
      <c r="AG10" s="2"/>
      <c r="AH10" s="4"/>
      <c r="AI10" s="4"/>
      <c r="AJ10" s="4"/>
      <c r="AK10" s="4"/>
      <c r="AL10" s="57">
        <f>データ!$U$6</f>
        <v>54628</v>
      </c>
      <c r="AM10" s="57"/>
      <c r="AN10" s="57"/>
      <c r="AO10" s="57"/>
      <c r="AP10" s="57"/>
      <c r="AQ10" s="57"/>
      <c r="AR10" s="57"/>
      <c r="AS10" s="57"/>
      <c r="AT10" s="53">
        <f>データ!$V$6</f>
        <v>102.47</v>
      </c>
      <c r="AU10" s="54"/>
      <c r="AV10" s="54"/>
      <c r="AW10" s="54"/>
      <c r="AX10" s="54"/>
      <c r="AY10" s="54"/>
      <c r="AZ10" s="54"/>
      <c r="BA10" s="54"/>
      <c r="BB10" s="56">
        <f>データ!$W$6</f>
        <v>533.11</v>
      </c>
      <c r="BC10" s="56"/>
      <c r="BD10" s="56"/>
      <c r="BE10" s="56"/>
      <c r="BF10" s="56"/>
      <c r="BG10" s="56"/>
      <c r="BH10" s="56"/>
      <c r="BI10" s="56"/>
      <c r="BJ10" s="2"/>
      <c r="BK10" s="2"/>
      <c r="BL10" s="58" t="s">
        <v>21</v>
      </c>
      <c r="BM10" s="5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1" t="s">
        <v>23</v>
      </c>
      <c r="BM11" s="81"/>
      <c r="BN11" s="81"/>
      <c r="BO11" s="81"/>
      <c r="BP11" s="81"/>
      <c r="BQ11" s="81"/>
      <c r="BR11" s="81"/>
      <c r="BS11" s="81"/>
      <c r="BT11" s="81"/>
      <c r="BU11" s="81"/>
      <c r="BV11" s="81"/>
      <c r="BW11" s="81"/>
      <c r="BX11" s="81"/>
      <c r="BY11" s="81"/>
      <c r="BZ11" s="8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1"/>
      <c r="BM12" s="81"/>
      <c r="BN12" s="81"/>
      <c r="BO12" s="81"/>
      <c r="BP12" s="81"/>
      <c r="BQ12" s="81"/>
      <c r="BR12" s="81"/>
      <c r="BS12" s="81"/>
      <c r="BT12" s="81"/>
      <c r="BU12" s="81"/>
      <c r="BV12" s="81"/>
      <c r="BW12" s="81"/>
      <c r="BX12" s="81"/>
      <c r="BY12" s="81"/>
      <c r="BZ12" s="8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2"/>
      <c r="BM13" s="82"/>
      <c r="BN13" s="82"/>
      <c r="BO13" s="82"/>
      <c r="BP13" s="82"/>
      <c r="BQ13" s="82"/>
      <c r="BR13" s="82"/>
      <c r="BS13" s="82"/>
      <c r="BT13" s="82"/>
      <c r="BU13" s="82"/>
      <c r="BV13" s="82"/>
      <c r="BW13" s="82"/>
      <c r="BX13" s="82"/>
      <c r="BY13" s="82"/>
      <c r="BZ13" s="82"/>
    </row>
    <row r="14" spans="1:78" ht="13.5" customHeight="1" x14ac:dyDescent="0.15">
      <c r="A14" s="2"/>
      <c r="B14" s="45" t="s">
        <v>24</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7"/>
      <c r="BK14" s="2"/>
      <c r="BL14" s="83" t="s">
        <v>25</v>
      </c>
      <c r="BM14" s="84"/>
      <c r="BN14" s="84"/>
      <c r="BO14" s="84"/>
      <c r="BP14" s="84"/>
      <c r="BQ14" s="84"/>
      <c r="BR14" s="84"/>
      <c r="BS14" s="84"/>
      <c r="BT14" s="84"/>
      <c r="BU14" s="84"/>
      <c r="BV14" s="84"/>
      <c r="BW14" s="84"/>
      <c r="BX14" s="84"/>
      <c r="BY14" s="84"/>
      <c r="BZ14" s="85"/>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86"/>
      <c r="BM15" s="87"/>
      <c r="BN15" s="87"/>
      <c r="BO15" s="87"/>
      <c r="BP15" s="87"/>
      <c r="BQ15" s="87"/>
      <c r="BR15" s="87"/>
      <c r="BS15" s="87"/>
      <c r="BT15" s="87"/>
      <c r="BU15" s="87"/>
      <c r="BV15" s="87"/>
      <c r="BW15" s="87"/>
      <c r="BX15" s="87"/>
      <c r="BY15" s="87"/>
      <c r="BZ15" s="8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83" t="s">
        <v>26</v>
      </c>
      <c r="BM45" s="84"/>
      <c r="BN45" s="84"/>
      <c r="BO45" s="84"/>
      <c r="BP45" s="84"/>
      <c r="BQ45" s="84"/>
      <c r="BR45" s="84"/>
      <c r="BS45" s="84"/>
      <c r="BT45" s="84"/>
      <c r="BU45" s="84"/>
      <c r="BV45" s="84"/>
      <c r="BW45" s="84"/>
      <c r="BX45" s="84"/>
      <c r="BY45" s="84"/>
      <c r="BZ45" s="8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9"/>
      <c r="BM60" s="90"/>
      <c r="BN60" s="90"/>
      <c r="BO60" s="90"/>
      <c r="BP60" s="90"/>
      <c r="BQ60" s="90"/>
      <c r="BR60" s="90"/>
      <c r="BS60" s="90"/>
      <c r="BT60" s="90"/>
      <c r="BU60" s="90"/>
      <c r="BV60" s="90"/>
      <c r="BW60" s="90"/>
      <c r="BX60" s="90"/>
      <c r="BY60" s="90"/>
      <c r="BZ60" s="91"/>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83" t="s">
        <v>28</v>
      </c>
      <c r="BM64" s="84"/>
      <c r="BN64" s="84"/>
      <c r="BO64" s="84"/>
      <c r="BP64" s="84"/>
      <c r="BQ64" s="84"/>
      <c r="BR64" s="84"/>
      <c r="BS64" s="84"/>
      <c r="BT64" s="84"/>
      <c r="BU64" s="84"/>
      <c r="BV64" s="84"/>
      <c r="BW64" s="84"/>
      <c r="BX64" s="84"/>
      <c r="BY64" s="84"/>
      <c r="BZ64" s="8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jVOo2tYtXGDApZaDMKyLLbLv6A05WDmF8cd1bs6yyiQmoWKeoVKouBqcwDscLhMGO8DxvGkBV6xL+bHLVvxytw==" saltValue="mT1P3eUEiJmYctc6ZHFf7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74" t="s">
        <v>50</v>
      </c>
      <c r="I3" s="75"/>
      <c r="J3" s="75"/>
      <c r="K3" s="75"/>
      <c r="L3" s="75"/>
      <c r="M3" s="75"/>
      <c r="N3" s="75"/>
      <c r="O3" s="75"/>
      <c r="P3" s="75"/>
      <c r="Q3" s="75"/>
      <c r="R3" s="75"/>
      <c r="S3" s="75"/>
      <c r="T3" s="75"/>
      <c r="U3" s="75"/>
      <c r="V3" s="75"/>
      <c r="W3" s="76"/>
      <c r="X3" s="80" t="s">
        <v>51</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52</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9" t="s">
        <v>53</v>
      </c>
      <c r="B4" s="31"/>
      <c r="C4" s="31"/>
      <c r="D4" s="31"/>
      <c r="E4" s="31"/>
      <c r="F4" s="31"/>
      <c r="G4" s="31"/>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72133</v>
      </c>
      <c r="D6" s="34">
        <f t="shared" si="3"/>
        <v>46</v>
      </c>
      <c r="E6" s="34">
        <f t="shared" si="3"/>
        <v>1</v>
      </c>
      <c r="F6" s="34">
        <f t="shared" si="3"/>
        <v>0</v>
      </c>
      <c r="G6" s="34">
        <f t="shared" si="3"/>
        <v>1</v>
      </c>
      <c r="H6" s="34" t="str">
        <f t="shared" si="3"/>
        <v>福島県　伊達市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69.64</v>
      </c>
      <c r="P6" s="35">
        <f t="shared" si="3"/>
        <v>91.44</v>
      </c>
      <c r="Q6" s="35">
        <f t="shared" si="3"/>
        <v>4950</v>
      </c>
      <c r="R6" s="35">
        <f t="shared" si="3"/>
        <v>60029</v>
      </c>
      <c r="S6" s="35">
        <f t="shared" si="3"/>
        <v>265.12</v>
      </c>
      <c r="T6" s="35">
        <f t="shared" si="3"/>
        <v>226.42</v>
      </c>
      <c r="U6" s="35">
        <f t="shared" si="3"/>
        <v>54628</v>
      </c>
      <c r="V6" s="35">
        <f t="shared" si="3"/>
        <v>102.47</v>
      </c>
      <c r="W6" s="35">
        <f t="shared" si="3"/>
        <v>533.11</v>
      </c>
      <c r="X6" s="36">
        <f>IF(X7="",NA(),X7)</f>
        <v>106.92</v>
      </c>
      <c r="Y6" s="36">
        <f t="shared" ref="Y6:AG6" si="4">IF(Y7="",NA(),Y7)</f>
        <v>108.39</v>
      </c>
      <c r="Z6" s="36">
        <f t="shared" si="4"/>
        <v>108.09</v>
      </c>
      <c r="AA6" s="36">
        <f t="shared" si="4"/>
        <v>105.84</v>
      </c>
      <c r="AB6" s="36">
        <f t="shared" si="4"/>
        <v>109.82</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155.32</v>
      </c>
      <c r="AU6" s="36">
        <f t="shared" ref="AU6:BC6" si="6">IF(AU7="",NA(),AU7)</f>
        <v>144.91</v>
      </c>
      <c r="AV6" s="36">
        <f t="shared" si="6"/>
        <v>156.93</v>
      </c>
      <c r="AW6" s="36">
        <f t="shared" si="6"/>
        <v>173.42</v>
      </c>
      <c r="AX6" s="36">
        <f t="shared" si="6"/>
        <v>197.42</v>
      </c>
      <c r="AY6" s="36">
        <f t="shared" si="6"/>
        <v>346.59</v>
      </c>
      <c r="AZ6" s="36">
        <f t="shared" si="6"/>
        <v>357.82</v>
      </c>
      <c r="BA6" s="36">
        <f t="shared" si="6"/>
        <v>355.5</v>
      </c>
      <c r="BB6" s="36">
        <f t="shared" si="6"/>
        <v>349.83</v>
      </c>
      <c r="BC6" s="36">
        <f t="shared" si="6"/>
        <v>360.86</v>
      </c>
      <c r="BD6" s="35" t="str">
        <f>IF(BD7="","",IF(BD7="-","【-】","【"&amp;SUBSTITUTE(TEXT(BD7,"#,##0.00"),"-","△")&amp;"】"))</f>
        <v>【264.97】</v>
      </c>
      <c r="BE6" s="36">
        <f>IF(BE7="",NA(),BE7)</f>
        <v>420.62</v>
      </c>
      <c r="BF6" s="36">
        <f t="shared" ref="BF6:BN6" si="7">IF(BF7="",NA(),BF7)</f>
        <v>401.75</v>
      </c>
      <c r="BG6" s="36">
        <f t="shared" si="7"/>
        <v>377.75</v>
      </c>
      <c r="BH6" s="36">
        <f t="shared" si="7"/>
        <v>348.19</v>
      </c>
      <c r="BI6" s="36">
        <f t="shared" si="7"/>
        <v>319.91000000000003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96.28</v>
      </c>
      <c r="BQ6" s="36">
        <f t="shared" ref="BQ6:BY6" si="8">IF(BQ7="",NA(),BQ7)</f>
        <v>100.34</v>
      </c>
      <c r="BR6" s="36">
        <f t="shared" si="8"/>
        <v>99.27</v>
      </c>
      <c r="BS6" s="36">
        <f t="shared" si="8"/>
        <v>97.21</v>
      </c>
      <c r="BT6" s="36">
        <f t="shared" si="8"/>
        <v>101.47</v>
      </c>
      <c r="BU6" s="36">
        <f t="shared" si="8"/>
        <v>105.71</v>
      </c>
      <c r="BV6" s="36">
        <f t="shared" si="8"/>
        <v>106.01</v>
      </c>
      <c r="BW6" s="36">
        <f t="shared" si="8"/>
        <v>104.57</v>
      </c>
      <c r="BX6" s="36">
        <f t="shared" si="8"/>
        <v>103.54</v>
      </c>
      <c r="BY6" s="36">
        <f t="shared" si="8"/>
        <v>103.32</v>
      </c>
      <c r="BZ6" s="35" t="str">
        <f>IF(BZ7="","",IF(BZ7="-","【-】","【"&amp;SUBSTITUTE(TEXT(BZ7,"#,##0.00"),"-","△")&amp;"】"))</f>
        <v>【103.24】</v>
      </c>
      <c r="CA6" s="36">
        <f>IF(CA7="",NA(),CA7)</f>
        <v>281.45</v>
      </c>
      <c r="CB6" s="36">
        <f t="shared" ref="CB6:CJ6" si="9">IF(CB7="",NA(),CB7)</f>
        <v>271.87</v>
      </c>
      <c r="CC6" s="36">
        <f t="shared" si="9"/>
        <v>275.69</v>
      </c>
      <c r="CD6" s="36">
        <f t="shared" si="9"/>
        <v>282.51</v>
      </c>
      <c r="CE6" s="36">
        <f t="shared" si="9"/>
        <v>270.58</v>
      </c>
      <c r="CF6" s="36">
        <f t="shared" si="9"/>
        <v>162.15</v>
      </c>
      <c r="CG6" s="36">
        <f t="shared" si="9"/>
        <v>162.24</v>
      </c>
      <c r="CH6" s="36">
        <f t="shared" si="9"/>
        <v>165.47</v>
      </c>
      <c r="CI6" s="36">
        <f t="shared" si="9"/>
        <v>167.46</v>
      </c>
      <c r="CJ6" s="36">
        <f t="shared" si="9"/>
        <v>168.56</v>
      </c>
      <c r="CK6" s="35" t="str">
        <f>IF(CK7="","",IF(CK7="-","【-】","【"&amp;SUBSTITUTE(TEXT(CK7,"#,##0.00"),"-","△")&amp;"】"))</f>
        <v>【168.38】</v>
      </c>
      <c r="CL6" s="36">
        <f>IF(CL7="",NA(),CL7)</f>
        <v>72.31</v>
      </c>
      <c r="CM6" s="36">
        <f t="shared" ref="CM6:CU6" si="10">IF(CM7="",NA(),CM7)</f>
        <v>71.17</v>
      </c>
      <c r="CN6" s="36">
        <f t="shared" si="10"/>
        <v>71.3</v>
      </c>
      <c r="CO6" s="36">
        <f t="shared" si="10"/>
        <v>71.459999999999994</v>
      </c>
      <c r="CP6" s="36">
        <f t="shared" si="10"/>
        <v>71.459999999999994</v>
      </c>
      <c r="CQ6" s="36">
        <f t="shared" si="10"/>
        <v>59.34</v>
      </c>
      <c r="CR6" s="36">
        <f t="shared" si="10"/>
        <v>59.11</v>
      </c>
      <c r="CS6" s="36">
        <f t="shared" si="10"/>
        <v>59.74</v>
      </c>
      <c r="CT6" s="36">
        <f t="shared" si="10"/>
        <v>59.46</v>
      </c>
      <c r="CU6" s="36">
        <f t="shared" si="10"/>
        <v>59.51</v>
      </c>
      <c r="CV6" s="35" t="str">
        <f>IF(CV7="","",IF(CV7="-","【-】","【"&amp;SUBSTITUTE(TEXT(CV7,"#,##0.00"),"-","△")&amp;"】"))</f>
        <v>【60.00】</v>
      </c>
      <c r="CW6" s="36">
        <f>IF(CW7="",NA(),CW7)</f>
        <v>87.76</v>
      </c>
      <c r="CX6" s="36">
        <f t="shared" ref="CX6:DF6" si="11">IF(CX7="",NA(),CX7)</f>
        <v>87.5</v>
      </c>
      <c r="CY6" s="36">
        <f t="shared" si="11"/>
        <v>87.12</v>
      </c>
      <c r="CZ6" s="36">
        <f t="shared" si="11"/>
        <v>87.12</v>
      </c>
      <c r="DA6" s="36">
        <f t="shared" si="11"/>
        <v>86.82</v>
      </c>
      <c r="DB6" s="36">
        <f t="shared" si="11"/>
        <v>87.74</v>
      </c>
      <c r="DC6" s="36">
        <f t="shared" si="11"/>
        <v>87.91</v>
      </c>
      <c r="DD6" s="36">
        <f t="shared" si="11"/>
        <v>87.28</v>
      </c>
      <c r="DE6" s="36">
        <f t="shared" si="11"/>
        <v>87.41</v>
      </c>
      <c r="DF6" s="36">
        <f t="shared" si="11"/>
        <v>87.08</v>
      </c>
      <c r="DG6" s="35" t="str">
        <f>IF(DG7="","",IF(DG7="-","【-】","【"&amp;SUBSTITUTE(TEXT(DG7,"#,##0.00"),"-","△")&amp;"】"))</f>
        <v>【89.80】</v>
      </c>
      <c r="DH6" s="36">
        <f>IF(DH7="",NA(),DH7)</f>
        <v>38.200000000000003</v>
      </c>
      <c r="DI6" s="36">
        <f t="shared" ref="DI6:DQ6" si="12">IF(DI7="",NA(),DI7)</f>
        <v>39.49</v>
      </c>
      <c r="DJ6" s="36">
        <f t="shared" si="12"/>
        <v>41.16</v>
      </c>
      <c r="DK6" s="36">
        <f t="shared" si="12"/>
        <v>43.04</v>
      </c>
      <c r="DL6" s="36">
        <f t="shared" si="12"/>
        <v>45.04</v>
      </c>
      <c r="DM6" s="36">
        <f t="shared" si="12"/>
        <v>46.27</v>
      </c>
      <c r="DN6" s="36">
        <f t="shared" si="12"/>
        <v>46.88</v>
      </c>
      <c r="DO6" s="36">
        <f t="shared" si="12"/>
        <v>46.94</v>
      </c>
      <c r="DP6" s="36">
        <f t="shared" si="12"/>
        <v>47.62</v>
      </c>
      <c r="DQ6" s="36">
        <f t="shared" si="12"/>
        <v>48.55</v>
      </c>
      <c r="DR6" s="35" t="str">
        <f>IF(DR7="","",IF(DR7="-","【-】","【"&amp;SUBSTITUTE(TEXT(DR7,"#,##0.00"),"-","△")&amp;"】"))</f>
        <v>【49.59】</v>
      </c>
      <c r="DS6" s="36">
        <f>IF(DS7="",NA(),DS7)</f>
        <v>2.2999999999999998</v>
      </c>
      <c r="DT6" s="36">
        <f t="shared" ref="DT6:EB6" si="13">IF(DT7="",NA(),DT7)</f>
        <v>4.55</v>
      </c>
      <c r="DU6" s="36">
        <f t="shared" si="13"/>
        <v>4.83</v>
      </c>
      <c r="DV6" s="36">
        <f t="shared" si="13"/>
        <v>6.7</v>
      </c>
      <c r="DW6" s="36">
        <f t="shared" si="13"/>
        <v>7.09</v>
      </c>
      <c r="DX6" s="36">
        <f t="shared" si="13"/>
        <v>10.93</v>
      </c>
      <c r="DY6" s="36">
        <f t="shared" si="13"/>
        <v>13.39</v>
      </c>
      <c r="DZ6" s="36">
        <f t="shared" si="13"/>
        <v>14.48</v>
      </c>
      <c r="EA6" s="36">
        <f t="shared" si="13"/>
        <v>16.27</v>
      </c>
      <c r="EB6" s="36">
        <f t="shared" si="13"/>
        <v>17.11</v>
      </c>
      <c r="EC6" s="35" t="str">
        <f>IF(EC7="","",IF(EC7="-","【-】","【"&amp;SUBSTITUTE(TEXT(EC7,"#,##0.00"),"-","△")&amp;"】"))</f>
        <v>【19.44】</v>
      </c>
      <c r="ED6" s="36">
        <f>IF(ED7="",NA(),ED7)</f>
        <v>0.72</v>
      </c>
      <c r="EE6" s="36">
        <f t="shared" ref="EE6:EM6" si="14">IF(EE7="",NA(),EE7)</f>
        <v>0.33</v>
      </c>
      <c r="EF6" s="36">
        <f t="shared" si="14"/>
        <v>0.52</v>
      </c>
      <c r="EG6" s="36">
        <f t="shared" si="14"/>
        <v>0.41</v>
      </c>
      <c r="EH6" s="36">
        <f t="shared" si="14"/>
        <v>0.15</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72133</v>
      </c>
      <c r="D7" s="38">
        <v>46</v>
      </c>
      <c r="E7" s="38">
        <v>1</v>
      </c>
      <c r="F7" s="38">
        <v>0</v>
      </c>
      <c r="G7" s="38">
        <v>1</v>
      </c>
      <c r="H7" s="38" t="s">
        <v>93</v>
      </c>
      <c r="I7" s="38" t="s">
        <v>94</v>
      </c>
      <c r="J7" s="38" t="s">
        <v>95</v>
      </c>
      <c r="K7" s="38" t="s">
        <v>96</v>
      </c>
      <c r="L7" s="38" t="s">
        <v>97</v>
      </c>
      <c r="M7" s="38" t="s">
        <v>98</v>
      </c>
      <c r="N7" s="39" t="s">
        <v>99</v>
      </c>
      <c r="O7" s="39">
        <v>69.64</v>
      </c>
      <c r="P7" s="39">
        <v>91.44</v>
      </c>
      <c r="Q7" s="39">
        <v>4950</v>
      </c>
      <c r="R7" s="39">
        <v>60029</v>
      </c>
      <c r="S7" s="39">
        <v>265.12</v>
      </c>
      <c r="T7" s="39">
        <v>226.42</v>
      </c>
      <c r="U7" s="39">
        <v>54628</v>
      </c>
      <c r="V7" s="39">
        <v>102.47</v>
      </c>
      <c r="W7" s="39">
        <v>533.11</v>
      </c>
      <c r="X7" s="39">
        <v>106.92</v>
      </c>
      <c r="Y7" s="39">
        <v>108.39</v>
      </c>
      <c r="Z7" s="39">
        <v>108.09</v>
      </c>
      <c r="AA7" s="39">
        <v>105.84</v>
      </c>
      <c r="AB7" s="39">
        <v>109.82</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155.32</v>
      </c>
      <c r="AU7" s="39">
        <v>144.91</v>
      </c>
      <c r="AV7" s="39">
        <v>156.93</v>
      </c>
      <c r="AW7" s="39">
        <v>173.42</v>
      </c>
      <c r="AX7" s="39">
        <v>197.42</v>
      </c>
      <c r="AY7" s="39">
        <v>346.59</v>
      </c>
      <c r="AZ7" s="39">
        <v>357.82</v>
      </c>
      <c r="BA7" s="39">
        <v>355.5</v>
      </c>
      <c r="BB7" s="39">
        <v>349.83</v>
      </c>
      <c r="BC7" s="39">
        <v>360.86</v>
      </c>
      <c r="BD7" s="39">
        <v>264.97000000000003</v>
      </c>
      <c r="BE7" s="39">
        <v>420.62</v>
      </c>
      <c r="BF7" s="39">
        <v>401.75</v>
      </c>
      <c r="BG7" s="39">
        <v>377.75</v>
      </c>
      <c r="BH7" s="39">
        <v>348.19</v>
      </c>
      <c r="BI7" s="39">
        <v>319.91000000000003</v>
      </c>
      <c r="BJ7" s="39">
        <v>312.02999999999997</v>
      </c>
      <c r="BK7" s="39">
        <v>307.45999999999998</v>
      </c>
      <c r="BL7" s="39">
        <v>312.58</v>
      </c>
      <c r="BM7" s="39">
        <v>314.87</v>
      </c>
      <c r="BN7" s="39">
        <v>309.27999999999997</v>
      </c>
      <c r="BO7" s="39">
        <v>266.61</v>
      </c>
      <c r="BP7" s="39">
        <v>96.28</v>
      </c>
      <c r="BQ7" s="39">
        <v>100.34</v>
      </c>
      <c r="BR7" s="39">
        <v>99.27</v>
      </c>
      <c r="BS7" s="39">
        <v>97.21</v>
      </c>
      <c r="BT7" s="39">
        <v>101.47</v>
      </c>
      <c r="BU7" s="39">
        <v>105.71</v>
      </c>
      <c r="BV7" s="39">
        <v>106.01</v>
      </c>
      <c r="BW7" s="39">
        <v>104.57</v>
      </c>
      <c r="BX7" s="39">
        <v>103.54</v>
      </c>
      <c r="BY7" s="39">
        <v>103.32</v>
      </c>
      <c r="BZ7" s="39">
        <v>103.24</v>
      </c>
      <c r="CA7" s="39">
        <v>281.45</v>
      </c>
      <c r="CB7" s="39">
        <v>271.87</v>
      </c>
      <c r="CC7" s="39">
        <v>275.69</v>
      </c>
      <c r="CD7" s="39">
        <v>282.51</v>
      </c>
      <c r="CE7" s="39">
        <v>270.58</v>
      </c>
      <c r="CF7" s="39">
        <v>162.15</v>
      </c>
      <c r="CG7" s="39">
        <v>162.24</v>
      </c>
      <c r="CH7" s="39">
        <v>165.47</v>
      </c>
      <c r="CI7" s="39">
        <v>167.46</v>
      </c>
      <c r="CJ7" s="39">
        <v>168.56</v>
      </c>
      <c r="CK7" s="39">
        <v>168.38</v>
      </c>
      <c r="CL7" s="39">
        <v>72.31</v>
      </c>
      <c r="CM7" s="39">
        <v>71.17</v>
      </c>
      <c r="CN7" s="39">
        <v>71.3</v>
      </c>
      <c r="CO7" s="39">
        <v>71.459999999999994</v>
      </c>
      <c r="CP7" s="39">
        <v>71.459999999999994</v>
      </c>
      <c r="CQ7" s="39">
        <v>59.34</v>
      </c>
      <c r="CR7" s="39">
        <v>59.11</v>
      </c>
      <c r="CS7" s="39">
        <v>59.74</v>
      </c>
      <c r="CT7" s="39">
        <v>59.46</v>
      </c>
      <c r="CU7" s="39">
        <v>59.51</v>
      </c>
      <c r="CV7" s="39">
        <v>60</v>
      </c>
      <c r="CW7" s="39">
        <v>87.76</v>
      </c>
      <c r="CX7" s="39">
        <v>87.5</v>
      </c>
      <c r="CY7" s="39">
        <v>87.12</v>
      </c>
      <c r="CZ7" s="39">
        <v>87.12</v>
      </c>
      <c r="DA7" s="39">
        <v>86.82</v>
      </c>
      <c r="DB7" s="39">
        <v>87.74</v>
      </c>
      <c r="DC7" s="39">
        <v>87.91</v>
      </c>
      <c r="DD7" s="39">
        <v>87.28</v>
      </c>
      <c r="DE7" s="39">
        <v>87.41</v>
      </c>
      <c r="DF7" s="39">
        <v>87.08</v>
      </c>
      <c r="DG7" s="39">
        <v>89.8</v>
      </c>
      <c r="DH7" s="39">
        <v>38.200000000000003</v>
      </c>
      <c r="DI7" s="39">
        <v>39.49</v>
      </c>
      <c r="DJ7" s="39">
        <v>41.16</v>
      </c>
      <c r="DK7" s="39">
        <v>43.04</v>
      </c>
      <c r="DL7" s="39">
        <v>45.04</v>
      </c>
      <c r="DM7" s="39">
        <v>46.27</v>
      </c>
      <c r="DN7" s="39">
        <v>46.88</v>
      </c>
      <c r="DO7" s="39">
        <v>46.94</v>
      </c>
      <c r="DP7" s="39">
        <v>47.62</v>
      </c>
      <c r="DQ7" s="39">
        <v>48.55</v>
      </c>
      <c r="DR7" s="39">
        <v>49.59</v>
      </c>
      <c r="DS7" s="39">
        <v>2.2999999999999998</v>
      </c>
      <c r="DT7" s="39">
        <v>4.55</v>
      </c>
      <c r="DU7" s="39">
        <v>4.83</v>
      </c>
      <c r="DV7" s="39">
        <v>6.7</v>
      </c>
      <c r="DW7" s="39">
        <v>7.09</v>
      </c>
      <c r="DX7" s="39">
        <v>10.93</v>
      </c>
      <c r="DY7" s="39">
        <v>13.39</v>
      </c>
      <c r="DZ7" s="39">
        <v>14.48</v>
      </c>
      <c r="EA7" s="39">
        <v>16.27</v>
      </c>
      <c r="EB7" s="39">
        <v>17.11</v>
      </c>
      <c r="EC7" s="39">
        <v>19.440000000000001</v>
      </c>
      <c r="ED7" s="39">
        <v>0.72</v>
      </c>
      <c r="EE7" s="39">
        <v>0.33</v>
      </c>
      <c r="EF7" s="39">
        <v>0.52</v>
      </c>
      <c r="EG7" s="39">
        <v>0.41</v>
      </c>
      <c r="EH7" s="39">
        <v>0.15</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dcterms:created xsi:type="dcterms:W3CDTF">2020-12-04T02:04:13Z</dcterms:created>
  <dcterms:modified xsi:type="dcterms:W3CDTF">2021-01-14T23:39:39Z</dcterms:modified>
  <cp:category/>
</cp:coreProperties>
</file>