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2\回答\"/>
    </mc:Choice>
  </mc:AlternateContent>
  <workbookProtection workbookAlgorithmName="SHA-512" workbookHashValue="uHXOsSisdCrisYBZmf/MXWDD0dqjqRdWA0ojLa9NuAFKSaZb3X9GOc5H+f0/luOhlfDeYOQnGRGxQGwSg4Yc2Q==" workbookSaltValue="7vMJZAm7rCPKbyXGBdPri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0" i="5" l="1"/>
  <c r="DS10" i="5"/>
  <c r="DI10" i="5"/>
  <c r="DG10" i="5"/>
  <c r="DE10" i="5"/>
  <c r="CK10" i="5"/>
  <c r="CA10" i="5"/>
  <c r="BQ10" i="5"/>
  <c r="BO10" i="5"/>
  <c r="BM10" i="5"/>
  <c r="AS10" i="5"/>
  <c r="AI10" i="5"/>
  <c r="Y10" i="5"/>
  <c r="W10" i="5"/>
  <c r="U10" i="5"/>
  <c r="F10" i="5"/>
  <c r="CX10" i="5" s="1"/>
  <c r="E10" i="5"/>
  <c r="DH10" i="5" s="1"/>
  <c r="D10" i="5"/>
  <c r="DR10" i="5" s="1"/>
  <c r="C10" i="5"/>
  <c r="CU10" i="5" s="1"/>
  <c r="B10" i="5"/>
  <c r="CT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RH55" i="4" s="1"/>
  <c r="CV6" i="5"/>
  <c r="CW11" i="5" s="1"/>
  <c r="CU6" i="5"/>
  <c r="CV11" i="5" s="1"/>
  <c r="CT6" i="5"/>
  <c r="CU11" i="5" s="1"/>
  <c r="CS6" i="5"/>
  <c r="OF55" i="4"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GF55" i="4"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RH32" i="4" s="1"/>
  <c r="BD6" i="5"/>
  <c r="BE11" i="5" s="1"/>
  <c r="BC6" i="5"/>
  <c r="BD11" i="5" s="1"/>
  <c r="BB6" i="5"/>
  <c r="BC11" i="5" s="1"/>
  <c r="BA6" i="5"/>
  <c r="OF32" i="4"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OY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NX79" i="4"/>
  <c r="MW79" i="4"/>
  <c r="KO79" i="4"/>
  <c r="JN79" i="4"/>
  <c r="IM79" i="4"/>
  <c r="HL79" i="4"/>
  <c r="GK79" i="4"/>
  <c r="EC79" i="4"/>
  <c r="DB79" i="4"/>
  <c r="CA79" i="4"/>
  <c r="AZ79" i="4"/>
  <c r="Y79" i="4"/>
  <c r="RH56" i="4"/>
  <c r="PT56" i="4"/>
  <c r="OZ56" i="4"/>
  <c r="OF56" i="4"/>
  <c r="MN56" i="4"/>
  <c r="LT56" i="4"/>
  <c r="KZ56" i="4"/>
  <c r="KF56" i="4"/>
  <c r="JL56" i="4"/>
  <c r="HT56" i="4"/>
  <c r="GZ56" i="4"/>
  <c r="GF56" i="4"/>
  <c r="ER56" i="4"/>
  <c r="CZ56" i="4"/>
  <c r="CF56" i="4"/>
  <c r="BL56" i="4"/>
  <c r="AR56" i="4"/>
  <c r="X56" i="4"/>
  <c r="QN55" i="4"/>
  <c r="PT55" i="4"/>
  <c r="OZ55" i="4"/>
  <c r="MN55" i="4"/>
  <c r="KZ55" i="4"/>
  <c r="KF55" i="4"/>
  <c r="JL55" i="4"/>
  <c r="HT55" i="4"/>
  <c r="GZ55" i="4"/>
  <c r="FL55" i="4"/>
  <c r="ER55" i="4"/>
  <c r="CZ55" i="4"/>
  <c r="CF55" i="4"/>
  <c r="BL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AR32" i="4" l="1"/>
  <c r="LT32" i="4"/>
  <c r="AR55" i="4"/>
  <c r="LT55" i="4"/>
  <c r="V10" i="5"/>
  <c r="AF10" i="5"/>
  <c r="AJ10" i="5"/>
  <c r="AT10" i="5"/>
  <c r="BD10" i="5"/>
  <c r="BN10" i="5"/>
  <c r="BX10" i="5"/>
  <c r="CB10" i="5"/>
  <c r="CL10" i="5"/>
  <c r="CV10" i="5"/>
  <c r="DF10" i="5"/>
  <c r="DP10" i="5"/>
  <c r="DT10" i="5"/>
  <c r="ED10" i="5"/>
  <c r="FL33" i="4"/>
  <c r="QN33" i="4"/>
  <c r="FL56" i="4"/>
  <c r="QN56" i="4"/>
  <c r="IM80" i="4"/>
  <c r="Y81" i="4"/>
  <c r="EC81" i="4"/>
  <c r="AG10" i="5"/>
  <c r="AQ10" i="5"/>
  <c r="AU10" i="5"/>
  <c r="BE10" i="5"/>
  <c r="BY10" i="5"/>
  <c r="CI10" i="5"/>
  <c r="CM10" i="5"/>
  <c r="CW10" i="5"/>
  <c r="DQ10" i="5"/>
  <c r="EA10" i="5"/>
  <c r="EE10" i="5"/>
  <c r="AH11" i="5"/>
  <c r="BB11" i="5"/>
  <c r="BF11" i="5"/>
  <c r="BZ11" i="5"/>
  <c r="CT11" i="5"/>
  <c r="CX11" i="5"/>
  <c r="X10" i="5"/>
  <c r="AH10" i="5"/>
  <c r="AR10" i="5"/>
  <c r="BB10" i="5"/>
  <c r="BF10" i="5"/>
  <c r="BP10" i="5"/>
  <c r="BZ10" i="5"/>
  <c r="CJ10" i="5"/>
  <c r="EB10" i="5"/>
  <c r="BC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<sst xmlns="http://schemas.openxmlformats.org/spreadsheetml/2006/main" count="262" uniqueCount="107">
  <si>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</si>
  <si>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</si>
  <si>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</si>
  <si>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</si>
  <si>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</si>
  <si>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</si>
  <si>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</si>
  <si>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</si>
  <si>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</si>
  <si>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</si>
  <si>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</si>
  <si>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</si>
  <si>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</si>
  <si>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</si>
  <si>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</si>
  <si>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</si>
  <si>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</si>
  <si>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</si>
  <si>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</si>
  <si>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</si>
  <si>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</si>
  <si>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</si>
  <si>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</si>
  <si>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</si>
  <si>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</si>
  <si>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</si>
  <si>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</si>
  <si>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</si>
  <si>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</si>
  <si>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</si>
  <si>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</si>
  <si>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</si>
  <si>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</si>
  <si>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</si>
  <si>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</si>
  <si>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</si>
  <si>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</si>
  <si>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</si>
  <si>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</si>
  <si>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</si>
  <si>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</si>
  <si>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</si>
  <si>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</si>
  <si>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</si>
  <si>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</si>
  <si>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</si>
  <si>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</si>
  <si>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</si>
  <si>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</si>
  <si>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</si>
  <si>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</si>
  <si>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</si>
  <si>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</si>
  <si>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</si>
  <si>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</si>
  <si>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</si>
  <si>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</si>
  <si>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</si>
  <si>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</si>
  <si>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</si>
  <si>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</si>
  <si>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</si>
  <si>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</si>
  <si>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</si>
  <si>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</si>
  <si>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</si>
  <si>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</si>
  <si>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</si>
  <si>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</si>
  <si>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</si>
  <si>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</si>
  <si>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</si>
  <si>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</si>
  <si>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</si>
  <si>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</si>
  <si>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</si>
  <si>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</si>
  <si>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</si>
  <si>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</si>
  <si>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</si>
  <si>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</si>
  <si>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</si>
  <si>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</si>
  <si>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</si>
  <si>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</si>
  <si>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</si>
  <si>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</si>
  <si>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</si>
  <si>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072125</t>
  </si>
  <si>
    <t>46</t>
  </si>
  <si>
    <t>02</t>
  </si>
  <si>
    <t>0</t>
  </si>
  <si>
    <t>000</t>
  </si>
  <si>
    <t>福島県　南相馬市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</si>
  <si>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</si>
  <si>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</si>
  <si>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</si>
  <si>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</si>
  <si>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</si>
  <si>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</si>
  <si>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</si>
  <si>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</si>
  <si>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</si>
  <si>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</si>
  <si>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　年々減少傾向にあるものの、継続的に100％を上回る黒字経営が続いている。Ｒ1年度は渇水対応による減免及び再生水廃止に伴い、給水収益が減収となり前年度比率を下回った。また、全国及び同規模類似団体（以下、類団）平均も下回った。
②　累積欠損金は、現時点で発生していない。
③　毎年度100％を大きく超え、支払能力は十分備えている。
④　全国及び類団平均値より企業債残高割合が極端に少なく、減少傾向にある。他団体と比べて債務ははるかに軽いと言える。
⑤　給水収益の減収により、前年度比1.64ポイント下回ったが、類団平均値は上回った。給水に係る費用は給水収益で賄っており、引き続き安定した料金収入の確保を目指す。
⑥　類団平均では4.64ポイント下回っているが、全国平均では7.72ポイント上回っている。維持管理費の縮減や経常費用の見直し、投資の効率化を進める必要がある。
⑦　全国及び類団平均値を大きく上回っており、今後もほぼ横ばい状態が続くものと予測される。
⑧　Ｈ27年度から横ばい状態が続いていたが、Ｒ1年度は再生水廃止に伴い、前年度比14.78ポイント下回った。また、全国及び類団平均値は上回っている。今後も契約ユーザーに対し、給水の安定的な供給に努めていく。</t>
    <rPh sb="2" eb="4">
      <t>ネンネン</t>
    </rPh>
    <rPh sb="4" eb="6">
      <t>ゲンショウ</t>
    </rPh>
    <rPh sb="6" eb="8">
      <t>ケイコウ</t>
    </rPh>
    <rPh sb="43" eb="45">
      <t>カッスイ</t>
    </rPh>
    <rPh sb="45" eb="47">
      <t>タイオウ</t>
    </rPh>
    <rPh sb="50" eb="52">
      <t>ゲンメン</t>
    </rPh>
    <rPh sb="52" eb="53">
      <t>オヨ</t>
    </rPh>
    <rPh sb="54" eb="57">
      <t>サイセイスイ</t>
    </rPh>
    <rPh sb="57" eb="59">
      <t>ハイシ</t>
    </rPh>
    <rPh sb="80" eb="81">
      <t>マワ</t>
    </rPh>
    <rPh sb="87" eb="89">
      <t>ゼンコク</t>
    </rPh>
    <rPh sb="89" eb="90">
      <t>オヨ</t>
    </rPh>
    <rPh sb="105" eb="107">
      <t>ヘイキン</t>
    </rPh>
    <rPh sb="108" eb="109">
      <t>シタ</t>
    </rPh>
    <rPh sb="187" eb="189">
      <t>キョクタン</t>
    </rPh>
    <rPh sb="285" eb="286">
      <t>ヒ</t>
    </rPh>
    <rPh sb="287" eb="288">
      <t>ツヅ</t>
    </rPh>
    <rPh sb="289" eb="291">
      <t>アンテイ</t>
    </rPh>
    <rPh sb="293" eb="295">
      <t>リョウキン</t>
    </rPh>
    <rPh sb="295" eb="297">
      <t>シュウニュウ</t>
    </rPh>
    <rPh sb="298" eb="300">
      <t>カクホ</t>
    </rPh>
    <rPh sb="322" eb="324">
      <t>シタマワ</t>
    </rPh>
    <rPh sb="398" eb="399">
      <t>オオ</t>
    </rPh>
    <rPh sb="401" eb="403">
      <t>ウワマワ</t>
    </rPh>
    <rPh sb="408" eb="410">
      <t>コンゴ</t>
    </rPh>
    <rPh sb="413" eb="414">
      <t>ヨコ</t>
    </rPh>
    <rPh sb="416" eb="418">
      <t>ジョウタイ</t>
    </rPh>
    <rPh sb="419" eb="420">
      <t>ツヅ</t>
    </rPh>
    <rPh sb="424" eb="426">
      <t>ヨソク</t>
    </rPh>
    <rPh sb="440" eb="441">
      <t>ヨコ</t>
    </rPh>
    <rPh sb="443" eb="445">
      <t>ジョウタイ</t>
    </rPh>
    <rPh sb="446" eb="447">
      <t>ツヅ</t>
    </rPh>
    <rPh sb="455" eb="457">
      <t>ネンド</t>
    </rPh>
    <rPh sb="458" eb="461">
      <t>サイセイスイ</t>
    </rPh>
    <rPh sb="461" eb="463">
      <t>ハイシ</t>
    </rPh>
    <rPh sb="464" eb="465">
      <t>トモナ</t>
    </rPh>
    <rPh sb="467" eb="471">
      <t>ゼンネンドヒ</t>
    </rPh>
    <rPh sb="480" eb="482">
      <t>シタマワ</t>
    </rPh>
    <rPh sb="505" eb="507">
      <t>コンゴ</t>
    </rPh>
    <rPh sb="508" eb="510">
      <t>ケイヤク</t>
    </rPh>
    <rPh sb="515" eb="516">
      <t>タイ</t>
    </rPh>
    <rPh sb="518" eb="520">
      <t>キュウスイ</t>
    </rPh>
    <rPh sb="521" eb="524">
      <t>アンテイテキ</t>
    </rPh>
    <rPh sb="525" eb="527">
      <t>キョウキュウ</t>
    </rPh>
    <rPh sb="528" eb="529">
      <t>ツト</t>
    </rPh>
    <phoneticPr fontId="5"/>
  </si>
  <si>
    <t>①　全国及び類団平均値は下回っているが、比率は年々上昇傾向にあるため、H27年度に策定したアセットマネジメント計画等に基づき、財源確保や経営に与える影響等を考慮し、施設や管路の計画的な更新を実施する必要がある。
②③　管路更新については布設年次が比較的新しいため、今後数年間は耐用年数を超える管路はない見込みである。将来的には、耐用年数に達し更新時期を迎える管路が増加すること等が考えられるため、事業費の平準化を図り、効率的な更新に取り組む。</t>
    <rPh sb="12" eb="14">
      <t>シタマワ</t>
    </rPh>
    <rPh sb="23" eb="25">
      <t>ネンネン</t>
    </rPh>
    <rPh sb="38" eb="40">
      <t>ネンド</t>
    </rPh>
    <rPh sb="41" eb="43">
      <t>サクテイ</t>
    </rPh>
    <rPh sb="55" eb="57">
      <t>ケイカク</t>
    </rPh>
    <rPh sb="57" eb="58">
      <t>トウ</t>
    </rPh>
    <rPh sb="59" eb="60">
      <t>モト</t>
    </rPh>
    <rPh sb="63" eb="65">
      <t>ザイゲン</t>
    </rPh>
    <rPh sb="65" eb="67">
      <t>カクホ</t>
    </rPh>
    <rPh sb="68" eb="70">
      <t>ケイエイ</t>
    </rPh>
    <rPh sb="71" eb="72">
      <t>アタ</t>
    </rPh>
    <rPh sb="74" eb="76">
      <t>エイキョウ</t>
    </rPh>
    <rPh sb="76" eb="77">
      <t>トウ</t>
    </rPh>
    <rPh sb="78" eb="80">
      <t>コウリョ</t>
    </rPh>
    <rPh sb="82" eb="84">
      <t>シセツ</t>
    </rPh>
    <rPh sb="88" eb="91">
      <t>ケイカクテキ</t>
    </rPh>
    <rPh sb="92" eb="94">
      <t>コウシン</t>
    </rPh>
    <rPh sb="158" eb="161">
      <t>ショウライテキ</t>
    </rPh>
    <rPh sb="164" eb="166">
      <t>タイヨウ</t>
    </rPh>
    <rPh sb="166" eb="168">
      <t>ネンスウ</t>
    </rPh>
    <rPh sb="169" eb="170">
      <t>タッ</t>
    </rPh>
    <rPh sb="171" eb="173">
      <t>コウシン</t>
    </rPh>
    <rPh sb="173" eb="175">
      <t>ジキ</t>
    </rPh>
    <rPh sb="176" eb="177">
      <t>ムカ</t>
    </rPh>
    <rPh sb="179" eb="181">
      <t>カンロ</t>
    </rPh>
    <rPh sb="182" eb="184">
      <t>ゾウカ</t>
    </rPh>
    <rPh sb="188" eb="189">
      <t>トウ</t>
    </rPh>
    <rPh sb="190" eb="191">
      <t>カンガ</t>
    </rPh>
    <rPh sb="198" eb="201">
      <t>ジギョウヒ</t>
    </rPh>
    <rPh sb="202" eb="205">
      <t>ヘイジュンカ</t>
    </rPh>
    <rPh sb="206" eb="207">
      <t>ハカ</t>
    </rPh>
    <rPh sb="209" eb="212">
      <t>コウリツテキ</t>
    </rPh>
    <rPh sb="213" eb="215">
      <t>コウシン</t>
    </rPh>
    <rPh sb="216" eb="217">
      <t>ト</t>
    </rPh>
    <rPh sb="218" eb="219">
      <t>ク</t>
    </rPh>
    <phoneticPr fontId="5"/>
  </si>
  <si>
    <t>　当市工業用水道事業の経営は、収益性も含めすべての項目において概ね良好と捉えている。
　今後は、老朽施設や管路等の更新需要を賄えるだけの莫大な財源確保が喫緊の課題である。経営戦略やアセットマネジメント計画に基づき、中長期財政収支を見通した中で計画的に施設等を更新し、維持管理の効率化を一段と進めるとともに、災害に強いまちづくりを推進するため、施設等の長寿命化に取り組みながら、安全安心な工業用水の供給を安定的に努めていく。</t>
    <rPh sb="3" eb="6">
      <t>コウギョウヨウ</t>
    </rPh>
    <rPh sb="19" eb="20">
      <t>フク</t>
    </rPh>
    <rPh sb="25" eb="27">
      <t>コウモク</t>
    </rPh>
    <rPh sb="44" eb="46">
      <t>コンゴ</t>
    </rPh>
    <rPh sb="53" eb="55">
      <t>カンロ</t>
    </rPh>
    <rPh sb="193" eb="195">
      <t>コウギョウ</t>
    </rPh>
    <rPh sb="195" eb="197">
      <t>ヨウスイ</t>
    </rPh>
    <rPh sb="201" eb="204">
      <t>アンテイテキ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</si>
</sst>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28.67</c:v>
                </c:pt>
                <c:pt idx="1">
                  <c:v>31.38</c:v>
                </c:pt>
                <c:pt idx="2">
                  <c:v>33.909999999999997</c:v>
                </c:pt>
                <c:pt idx="3">
                  <c:v>36.549999999999997</c:v>
                </c:pt>
                <c:pt idx="4">
                  <c:v>38.72</c:v>
                </c:pt>
              </c:numCache>
            </c:numRef>
          </c:val>
          <c:extLst>
            <c:ext xmlns:c16="http://schemas.microsoft.com/office/drawing/2014/chart" uri="{C3380CC4-5D6E-409C-BE32-E72D297353CC}">
              <c16:uniqueId val="{00000000-E0C3-4143-9758-0159CDDB07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49.38</c:v>
                </c:pt>
                <c:pt idx="1">
                  <c:v>51.15</c:v>
                </c:pt>
                <c:pt idx="2">
                  <c:v>52.15</c:v>
                </c:pt>
                <c:pt idx="3">
                  <c:v>52.21</c:v>
                </c:pt>
                <c:pt idx="4">
                  <c:v>54.51</c:v>
                </c:pt>
              </c:numCache>
            </c:numRef>
          </c:val>
          <c:smooth val="0"/>
          <c:extLst>
            <c:ext xmlns:c16="http://schemas.microsoft.com/office/drawing/2014/chart" uri="{C3380CC4-5D6E-409C-BE32-E72D297353CC}">
              <c16:uniqueId val="{00000001-E0C3-4143-9758-0159CDDB07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85-4AFA-8F57-25930C8FE6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86.84</c:v>
                </c:pt>
                <c:pt idx="1">
                  <c:v>83.56</c:v>
                </c:pt>
                <c:pt idx="2">
                  <c:v>82.78</c:v>
                </c:pt>
                <c:pt idx="3">
                  <c:v>79.27</c:v>
                </c:pt>
                <c:pt idx="4">
                  <c:v>75.56</c:v>
                </c:pt>
              </c:numCache>
            </c:numRef>
          </c:val>
          <c:smooth val="0"/>
          <c:extLst>
            <c:ext xmlns:c16="http://schemas.microsoft.com/office/drawing/2014/chart" uri="{C3380CC4-5D6E-409C-BE32-E72D297353CC}">
              <c16:uniqueId val="{00000001-5C85-4AFA-8F57-25930C8FE6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127.11</c:v>
                </c:pt>
                <c:pt idx="1">
                  <c:v>123.25</c:v>
                </c:pt>
                <c:pt idx="2">
                  <c:v>122.48</c:v>
                </c:pt>
                <c:pt idx="3">
                  <c:v>116.57</c:v>
                </c:pt>
                <c:pt idx="4">
                  <c:v>114.28</c:v>
                </c:pt>
              </c:numCache>
            </c:numRef>
          </c:val>
          <c:extLst>
            <c:ext xmlns:c16="http://schemas.microsoft.com/office/drawing/2014/chart" uri="{C3380CC4-5D6E-409C-BE32-E72D297353CC}">
              <c16:uniqueId val="{00000000-0F13-4D0C-A4D1-AE05EB62B0A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108.74</c:v>
                </c:pt>
                <c:pt idx="1">
                  <c:v>109.99</c:v>
                </c:pt>
                <c:pt idx="2">
                  <c:v>109.1</c:v>
                </c:pt>
                <c:pt idx="3">
                  <c:v>108.18</c:v>
                </c:pt>
                <c:pt idx="4">
                  <c:v>114.99</c:v>
                </c:pt>
              </c:numCache>
            </c:numRef>
          </c:val>
          <c:smooth val="0"/>
          <c:extLst>
            <c:ext xmlns:c16="http://schemas.microsoft.com/office/drawing/2014/chart" uri="{C3380CC4-5D6E-409C-BE32-E72D297353CC}">
              <c16:uniqueId val="{00000001-0F13-4D0C-A4D1-AE05EB62B0A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14-4794-9446-5F1CF6561F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14.92</c:v>
                </c:pt>
                <c:pt idx="1">
                  <c:v>20.8</c:v>
                </c:pt>
                <c:pt idx="2">
                  <c:v>29.43</c:v>
                </c:pt>
                <c:pt idx="3">
                  <c:v>32.03</c:v>
                </c:pt>
                <c:pt idx="4">
                  <c:v>36.58</c:v>
                </c:pt>
              </c:numCache>
            </c:numRef>
          </c:val>
          <c:smooth val="0"/>
          <c:extLst>
            <c:ext xmlns:c16="http://schemas.microsoft.com/office/drawing/2014/chart" uri="{C3380CC4-5D6E-409C-BE32-E72D297353CC}">
              <c16:uniqueId val="{00000001-0C14-4794-9446-5F1CF6561F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7.0000000000000007E-2</c:v>
                </c:pt>
                <c:pt idx="1">
                  <c:v>0</c:v>
                </c:pt>
                <c:pt idx="2">
                  <c:v>0</c:v>
                </c:pt>
                <c:pt idx="3">
                  <c:v>0</c:v>
                </c:pt>
                <c:pt idx="4">
                  <c:v>0</c:v>
                </c:pt>
              </c:numCache>
            </c:numRef>
          </c:val>
          <c:extLst>
            <c:ext xmlns:c16="http://schemas.microsoft.com/office/drawing/2014/chart" uri="{C3380CC4-5D6E-409C-BE32-E72D297353CC}">
              <c16:uniqueId val="{00000000-2831-4846-9E8F-DD499E46C3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2.36</c:v>
                </c:pt>
                <c:pt idx="1">
                  <c:v>0.11</c:v>
                </c:pt>
                <c:pt idx="2">
                  <c:v>0.11</c:v>
                </c:pt>
                <c:pt idx="3">
                  <c:v>0.11</c:v>
                </c:pt>
                <c:pt idx="4">
                  <c:v>0.36</c:v>
                </c:pt>
              </c:numCache>
            </c:numRef>
          </c:val>
          <c:smooth val="0"/>
          <c:extLst>
            <c:ext xmlns:c16="http://schemas.microsoft.com/office/drawing/2014/chart" uri="{C3380CC4-5D6E-409C-BE32-E72D297353CC}">
              <c16:uniqueId val="{00000001-2831-4846-9E8F-DD499E46C3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2486.71</c:v>
                </c:pt>
                <c:pt idx="1">
                  <c:v>11231.81</c:v>
                </c:pt>
                <c:pt idx="2">
                  <c:v>3159.12</c:v>
                </c:pt>
                <c:pt idx="3">
                  <c:v>5774.46</c:v>
                </c:pt>
                <c:pt idx="4">
                  <c:v>14919.77</c:v>
                </c:pt>
              </c:numCache>
            </c:numRef>
          </c:val>
          <c:extLst>
            <c:ext xmlns:c16="http://schemas.microsoft.com/office/drawing/2014/chart" uri="{C3380CC4-5D6E-409C-BE32-E72D297353CC}">
              <c16:uniqueId val="{00000000-71A4-45FB-8D9E-B77D937147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619</c:v>
                </c:pt>
                <c:pt idx="1">
                  <c:v>688.41</c:v>
                </c:pt>
                <c:pt idx="2">
                  <c:v>649.91999999999996</c:v>
                </c:pt>
                <c:pt idx="3">
                  <c:v>680.22</c:v>
                </c:pt>
                <c:pt idx="4">
                  <c:v>786.06</c:v>
                </c:pt>
              </c:numCache>
            </c:numRef>
          </c:val>
          <c:smooth val="0"/>
          <c:extLst>
            <c:ext xmlns:c16="http://schemas.microsoft.com/office/drawing/2014/chart" uri="{C3380CC4-5D6E-409C-BE32-E72D297353CC}">
              <c16:uniqueId val="{00000001-71A4-45FB-8D9E-B77D937147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3.41</c:v>
                </c:pt>
                <c:pt idx="1">
                  <c:v>2.78</c:v>
                </c:pt>
                <c:pt idx="2">
                  <c:v>2.14</c:v>
                </c:pt>
                <c:pt idx="3">
                  <c:v>1.47</c:v>
                </c:pt>
                <c:pt idx="4">
                  <c:v>0.77</c:v>
                </c:pt>
              </c:numCache>
            </c:numRef>
          </c:val>
          <c:extLst>
            <c:ext xmlns:c16="http://schemas.microsoft.com/office/drawing/2014/chart" uri="{C3380CC4-5D6E-409C-BE32-E72D297353CC}">
              <c16:uniqueId val="{00000000-1B03-4B37-9599-59F6307AA6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552.4</c:v>
                </c:pt>
                <c:pt idx="1">
                  <c:v>505.25</c:v>
                </c:pt>
                <c:pt idx="2">
                  <c:v>531.53</c:v>
                </c:pt>
                <c:pt idx="3">
                  <c:v>504.73</c:v>
                </c:pt>
                <c:pt idx="4">
                  <c:v>450.91</c:v>
                </c:pt>
              </c:numCache>
            </c:numRef>
          </c:val>
          <c:smooth val="0"/>
          <c:extLst>
            <c:ext xmlns:c16="http://schemas.microsoft.com/office/drawing/2014/chart" uri="{C3380CC4-5D6E-409C-BE32-E72D297353CC}">
              <c16:uniqueId val="{00000001-1B03-4B37-9599-59F6307AA6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127.21</c:v>
                </c:pt>
                <c:pt idx="1">
                  <c:v>119.74</c:v>
                </c:pt>
                <c:pt idx="2">
                  <c:v>122.83</c:v>
                </c:pt>
                <c:pt idx="3">
                  <c:v>116.13</c:v>
                </c:pt>
                <c:pt idx="4">
                  <c:v>114.49</c:v>
                </c:pt>
              </c:numCache>
            </c:numRef>
          </c:val>
          <c:extLst>
            <c:ext xmlns:c16="http://schemas.microsoft.com/office/drawing/2014/chart" uri="{C3380CC4-5D6E-409C-BE32-E72D297353CC}">
              <c16:uniqueId val="{00000000-B0E1-4774-B256-CAC6BE60EF2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90.99</c:v>
                </c:pt>
                <c:pt idx="1">
                  <c:v>93.58</c:v>
                </c:pt>
                <c:pt idx="2">
                  <c:v>93.31</c:v>
                </c:pt>
                <c:pt idx="3">
                  <c:v>92.2</c:v>
                </c:pt>
                <c:pt idx="4">
                  <c:v>103.39</c:v>
                </c:pt>
              </c:numCache>
            </c:numRef>
          </c:val>
          <c:smooth val="0"/>
          <c:extLst>
            <c:ext xmlns:c16="http://schemas.microsoft.com/office/drawing/2014/chart" uri="{C3380CC4-5D6E-409C-BE32-E72D297353CC}">
              <c16:uniqueId val="{00000001-B0E1-4774-B256-CAC6BE60EF2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21.2</c:v>
                </c:pt>
                <c:pt idx="1">
                  <c:v>22.52</c:v>
                </c:pt>
                <c:pt idx="2">
                  <c:v>21.75</c:v>
                </c:pt>
                <c:pt idx="3">
                  <c:v>22.92</c:v>
                </c:pt>
                <c:pt idx="4">
                  <c:v>26.32</c:v>
                </c:pt>
              </c:numCache>
            </c:numRef>
          </c:val>
          <c:extLst>
            <c:ext xmlns:c16="http://schemas.microsoft.com/office/drawing/2014/chart" uri="{C3380CC4-5D6E-409C-BE32-E72D297353CC}">
              <c16:uniqueId val="{00000000-EAA0-4E1D-A8FE-12B12DFA1F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34.1</c:v>
                </c:pt>
                <c:pt idx="1">
                  <c:v>33.79</c:v>
                </c:pt>
                <c:pt idx="2">
                  <c:v>33.81</c:v>
                </c:pt>
                <c:pt idx="3">
                  <c:v>34.33</c:v>
                </c:pt>
                <c:pt idx="4">
                  <c:v>30.96</c:v>
                </c:pt>
              </c:numCache>
            </c:numRef>
          </c:val>
          <c:smooth val="0"/>
          <c:extLst>
            <c:ext xmlns:c16="http://schemas.microsoft.com/office/drawing/2014/chart" uri="{C3380CC4-5D6E-409C-BE32-E72D297353CC}">
              <c16:uniqueId val="{00000001-EAA0-4E1D-A8FE-12B12DFA1F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78.680000000000007</c:v>
                </c:pt>
                <c:pt idx="1">
                  <c:v>78.31</c:v>
                </c:pt>
                <c:pt idx="2">
                  <c:v>77.709999999999994</c:v>
                </c:pt>
                <c:pt idx="3">
                  <c:v>77.77</c:v>
                </c:pt>
                <c:pt idx="4">
                  <c:v>76.349999999999994</c:v>
                </c:pt>
              </c:numCache>
            </c:numRef>
          </c:val>
          <c:extLst>
            <c:ext xmlns:c16="http://schemas.microsoft.com/office/drawing/2014/chart" uri="{C3380CC4-5D6E-409C-BE32-E72D297353CC}">
              <c16:uniqueId val="{00000000-7A68-44B0-AF33-E9AFC72222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42.43</c:v>
                </c:pt>
                <c:pt idx="1">
                  <c:v>43.12</c:v>
                </c:pt>
                <c:pt idx="2">
                  <c:v>43.85</c:v>
                </c:pt>
                <c:pt idx="3">
                  <c:v>44.05</c:v>
                </c:pt>
                <c:pt idx="4">
                  <c:v>45.51</c:v>
                </c:pt>
              </c:numCache>
            </c:numRef>
          </c:val>
          <c:smooth val="0"/>
          <c:extLst>
            <c:ext xmlns:c16="http://schemas.microsoft.com/office/drawing/2014/chart" uri="{C3380CC4-5D6E-409C-BE32-E72D297353CC}">
              <c16:uniqueId val="{00000001-7A68-44B0-AF33-E9AFC72222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96.31</c:v>
                </c:pt>
                <c:pt idx="1">
                  <c:v>96.31</c:v>
                </c:pt>
                <c:pt idx="2">
                  <c:v>96.31</c:v>
                </c:pt>
                <c:pt idx="3">
                  <c:v>96.31</c:v>
                </c:pt>
                <c:pt idx="4">
                  <c:v>81.53</c:v>
                </c:pt>
              </c:numCache>
            </c:numRef>
          </c:val>
          <c:extLst>
            <c:ext xmlns:c16="http://schemas.microsoft.com/office/drawing/2014/chart" uri="{C3380CC4-5D6E-409C-BE32-E72D297353CC}">
              <c16:uniqueId val="{00000000-7CB6-40F0-89F0-03BF6D0A98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61.07</c:v>
                </c:pt>
                <c:pt idx="1">
                  <c:v>61.62</c:v>
                </c:pt>
                <c:pt idx="2">
                  <c:v>61.64</c:v>
                </c:pt>
                <c:pt idx="3">
                  <c:v>61.85</c:v>
                </c:pt>
                <c:pt idx="4">
                  <c:v>64.14</c:v>
                </c:pt>
              </c:numCache>
            </c:numRef>
          </c:val>
          <c:smooth val="0"/>
          <c:extLst>
            <c:ext xmlns:c16="http://schemas.microsoft.com/office/drawing/2014/chart" uri="{C3380CC4-5D6E-409C-BE32-E72D297353CC}">
              <c16:uniqueId val="{00000001-7CB6-40F0-89F0-03BF6D0A98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R1" zoomScaleNormal="100"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福島県　南相馬市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40600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30999</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99.2</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7</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33100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104</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127.11</v>
      </c>
      <c r="Y32" s="129"/>
      <c r="Z32" s="129"/>
      <c r="AA32" s="129"/>
      <c r="AB32" s="129"/>
      <c r="AC32" s="129"/>
      <c r="AD32" s="129"/>
      <c r="AE32" s="129"/>
      <c r="AF32" s="129"/>
      <c r="AG32" s="129"/>
      <c r="AH32" s="129"/>
      <c r="AI32" s="129"/>
      <c r="AJ32" s="129"/>
      <c r="AK32" s="129"/>
      <c r="AL32" s="129"/>
      <c r="AM32" s="129"/>
      <c r="AN32" s="129"/>
      <c r="AO32" s="129"/>
      <c r="AP32" s="129"/>
      <c r="AQ32" s="130"/>
      <c r="AR32" s="128">
        <f>データ!U6</f>
        <v>123.25</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122.48</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116.57</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114.28</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2486.71</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11231.81</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3159.12</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5774.46</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14919.77</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3.41</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2.78</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2.14</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1.47</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0.77</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108.74</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109.99</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109.1</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108.18</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114.99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86.84</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83.56</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82.78</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79.27</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75.56</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619</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688.41</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649.91999999999996</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680.22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786.06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552.4</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505.25</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531.53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504.73</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450.91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105</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127.21</v>
      </c>
      <c r="Y55" s="129"/>
      <c r="Z55" s="129"/>
      <c r="AA55" s="129"/>
      <c r="AB55" s="129"/>
      <c r="AC55" s="129"/>
      <c r="AD55" s="129"/>
      <c r="AE55" s="129"/>
      <c r="AF55" s="129"/>
      <c r="AG55" s="129"/>
      <c r="AH55" s="129"/>
      <c r="AI55" s="129"/>
      <c r="AJ55" s="129"/>
      <c r="AK55" s="129"/>
      <c r="AL55" s="129"/>
      <c r="AM55" s="129"/>
      <c r="AN55" s="129"/>
      <c r="AO55" s="129"/>
      <c r="AP55" s="129"/>
      <c r="AQ55" s="130"/>
      <c r="AR55" s="128">
        <f>データ!BM6</f>
        <v>119.74</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122.83</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116.13</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114.49</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21.2</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22.52</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21.75</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22.92</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26.32</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78.680000000000007</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78.31</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77.709999999999994</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77.77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76.349999999999994</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96.31</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96.31</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96.31</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96.31</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81.53</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90.99</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93.58</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93.31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103.39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34.1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33.79</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33.81</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34.33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30.96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42.43</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43.12</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43.85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44.05</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45.51</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61.07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61.64</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61.85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64.14</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106</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3"/>
      <c r="M79" s="143"/>
      <c r="N79" s="143"/>
      <c r="O79" s="143"/>
      <c r="P79" s="143"/>
      <c r="Q79" s="143"/>
      <c r="R79" s="143"/>
      <c r="S79" s="143"/>
      <c r="T79" s="143"/>
      <c r="U79" s="143"/>
      <c r="V79" s="143"/>
      <c r="W79" s="143"/>
      <c r="X79" s="144"/>
      <c r="Y79" s="145" t="str">
        <f>データ!$B$10</f>
        <v>H27</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H28</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H29</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H30</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R01</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3"/>
      <c r="FY79" s="143"/>
      <c r="FZ79" s="143"/>
      <c r="GA79" s="143"/>
      <c r="GB79" s="143"/>
      <c r="GC79" s="143"/>
      <c r="GD79" s="143"/>
      <c r="GE79" s="143"/>
      <c r="GF79" s="143"/>
      <c r="GG79" s="143"/>
      <c r="GH79" s="143"/>
      <c r="GI79" s="143"/>
      <c r="GJ79" s="144"/>
      <c r="GK79" s="145" t="str">
        <f>データ!$B$10</f>
        <v>H27</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H28</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H29</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H30</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R01</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3"/>
      <c r="MK79" s="143"/>
      <c r="ML79" s="143"/>
      <c r="MM79" s="143"/>
      <c r="MN79" s="143"/>
      <c r="MO79" s="143"/>
      <c r="MP79" s="143"/>
      <c r="MQ79" s="143"/>
      <c r="MR79" s="143"/>
      <c r="MS79" s="143"/>
      <c r="MT79" s="143"/>
      <c r="MU79" s="143"/>
      <c r="MV79" s="144"/>
      <c r="MW79" s="145" t="str">
        <f>データ!$B$10</f>
        <v>H27</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H28</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H29</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H30</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R01</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9">
        <f>データ!DD6</f>
        <v>28.67</v>
      </c>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f>データ!DE6</f>
        <v>31.38</v>
      </c>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f>データ!DF6</f>
        <v>33.909999999999997</v>
      </c>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f>データ!DG6</f>
        <v>36.549999999999997</v>
      </c>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f>データ!DH6</f>
        <v>38.72</v>
      </c>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9">
        <f>データ!DO6</f>
        <v>0</v>
      </c>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f>データ!DP6</f>
        <v>0</v>
      </c>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f>データ!DQ6</f>
        <v>0</v>
      </c>
      <c r="IN80" s="149"/>
      <c r="IO80" s="149"/>
      <c r="IP80" s="149"/>
      <c r="IQ80" s="149"/>
      <c r="IR80" s="149"/>
      <c r="IS80" s="149"/>
      <c r="IT80" s="149"/>
      <c r="IU80" s="149"/>
      <c r="IV80" s="149"/>
      <c r="IW80" s="149"/>
      <c r="IX80" s="149"/>
      <c r="IY80" s="149"/>
      <c r="IZ80" s="149"/>
      <c r="JA80" s="149"/>
      <c r="JB80" s="149"/>
      <c r="JC80" s="149"/>
      <c r="JD80" s="149"/>
      <c r="JE80" s="149"/>
      <c r="JF80" s="149"/>
      <c r="JG80" s="149"/>
      <c r="JH80" s="149"/>
      <c r="JI80" s="149"/>
      <c r="JJ80" s="149"/>
      <c r="JK80" s="149"/>
      <c r="JL80" s="149"/>
      <c r="JM80" s="149"/>
      <c r="JN80" s="149">
        <f>データ!DR6</f>
        <v>0</v>
      </c>
      <c r="JO80" s="149"/>
      <c r="JP80" s="149"/>
      <c r="JQ80" s="149"/>
      <c r="JR80" s="149"/>
      <c r="JS80" s="149"/>
      <c r="JT80" s="149"/>
      <c r="JU80" s="149"/>
      <c r="JV80" s="149"/>
      <c r="JW80" s="149"/>
      <c r="JX80" s="149"/>
      <c r="JY80" s="149"/>
      <c r="JZ80" s="149"/>
      <c r="KA80" s="149"/>
      <c r="KB80" s="149"/>
      <c r="KC80" s="149"/>
      <c r="KD80" s="149"/>
      <c r="KE80" s="149"/>
      <c r="KF80" s="149"/>
      <c r="KG80" s="149"/>
      <c r="KH80" s="149"/>
      <c r="KI80" s="149"/>
      <c r="KJ80" s="149"/>
      <c r="KK80" s="149"/>
      <c r="KL80" s="149"/>
      <c r="KM80" s="149"/>
      <c r="KN80" s="149"/>
      <c r="KO80" s="149">
        <f>データ!DS6</f>
        <v>0</v>
      </c>
      <c r="KP80" s="149"/>
      <c r="KQ80" s="149"/>
      <c r="KR80" s="149"/>
      <c r="KS80" s="149"/>
      <c r="KT80" s="149"/>
      <c r="KU80" s="149"/>
      <c r="KV80" s="149"/>
      <c r="KW80" s="149"/>
      <c r="KX80" s="149"/>
      <c r="KY80" s="149"/>
      <c r="KZ80" s="149"/>
      <c r="LA80" s="149"/>
      <c r="LB80" s="149"/>
      <c r="LC80" s="149"/>
      <c r="LD80" s="149"/>
      <c r="LE80" s="149"/>
      <c r="LF80" s="149"/>
      <c r="LG80" s="149"/>
      <c r="LH80" s="149"/>
      <c r="LI80" s="149"/>
      <c r="LJ80" s="149"/>
      <c r="LK80" s="149"/>
      <c r="LL80" s="149"/>
      <c r="LM80" s="149"/>
      <c r="LN80" s="149"/>
      <c r="LO80" s="149"/>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9">
        <f>データ!DZ6</f>
        <v>7.0000000000000007E-2</v>
      </c>
      <c r="MX80" s="149"/>
      <c r="MY80" s="149"/>
      <c r="MZ80" s="149"/>
      <c r="NA80" s="149"/>
      <c r="NB80" s="149"/>
      <c r="NC80" s="149"/>
      <c r="ND80" s="149"/>
      <c r="NE80" s="149"/>
      <c r="NF80" s="149"/>
      <c r="NG80" s="149"/>
      <c r="NH80" s="149"/>
      <c r="NI80" s="149"/>
      <c r="NJ80" s="149"/>
      <c r="NK80" s="149"/>
      <c r="NL80" s="149"/>
      <c r="NM80" s="149"/>
      <c r="NN80" s="149"/>
      <c r="NO80" s="149"/>
      <c r="NP80" s="149"/>
      <c r="NQ80" s="149"/>
      <c r="NR80" s="149"/>
      <c r="NS80" s="149"/>
      <c r="NT80" s="149"/>
      <c r="NU80" s="149"/>
      <c r="NV80" s="149"/>
      <c r="NW80" s="149"/>
      <c r="NX80" s="149">
        <f>データ!EA6</f>
        <v>0</v>
      </c>
      <c r="NY80" s="149"/>
      <c r="NZ80" s="149"/>
      <c r="OA80" s="149"/>
      <c r="OB80" s="149"/>
      <c r="OC80" s="149"/>
      <c r="OD80" s="149"/>
      <c r="OE80" s="149"/>
      <c r="OF80" s="149"/>
      <c r="OG80" s="149"/>
      <c r="OH80" s="149"/>
      <c r="OI80" s="149"/>
      <c r="OJ80" s="149"/>
      <c r="OK80" s="149"/>
      <c r="OL80" s="149"/>
      <c r="OM80" s="149"/>
      <c r="ON80" s="149"/>
      <c r="OO80" s="149"/>
      <c r="OP80" s="149"/>
      <c r="OQ80" s="149"/>
      <c r="OR80" s="149"/>
      <c r="OS80" s="149"/>
      <c r="OT80" s="149"/>
      <c r="OU80" s="149"/>
      <c r="OV80" s="149"/>
      <c r="OW80" s="149"/>
      <c r="OX80" s="149"/>
      <c r="OY80" s="149">
        <f>データ!EB6</f>
        <v>0</v>
      </c>
      <c r="OZ80" s="149"/>
      <c r="PA80" s="149"/>
      <c r="PB80" s="149"/>
      <c r="PC80" s="149"/>
      <c r="PD80" s="149"/>
      <c r="PE80" s="149"/>
      <c r="PF80" s="149"/>
      <c r="PG80" s="149"/>
      <c r="PH80" s="149"/>
      <c r="PI80" s="149"/>
      <c r="PJ80" s="149"/>
      <c r="PK80" s="149"/>
      <c r="PL80" s="149"/>
      <c r="PM80" s="149"/>
      <c r="PN80" s="149"/>
      <c r="PO80" s="149"/>
      <c r="PP80" s="149"/>
      <c r="PQ80" s="149"/>
      <c r="PR80" s="149"/>
      <c r="PS80" s="149"/>
      <c r="PT80" s="149"/>
      <c r="PU80" s="149"/>
      <c r="PV80" s="149"/>
      <c r="PW80" s="149"/>
      <c r="PX80" s="149"/>
      <c r="PY80" s="149"/>
      <c r="PZ80" s="149">
        <f>データ!EC6</f>
        <v>0</v>
      </c>
      <c r="QA80" s="149"/>
      <c r="QB80" s="149"/>
      <c r="QC80" s="149"/>
      <c r="QD80" s="149"/>
      <c r="QE80" s="149"/>
      <c r="QF80" s="149"/>
      <c r="QG80" s="149"/>
      <c r="QH80" s="149"/>
      <c r="QI80" s="149"/>
      <c r="QJ80" s="149"/>
      <c r="QK80" s="149"/>
      <c r="QL80" s="149"/>
      <c r="QM80" s="149"/>
      <c r="QN80" s="149"/>
      <c r="QO80" s="149"/>
      <c r="QP80" s="149"/>
      <c r="QQ80" s="149"/>
      <c r="QR80" s="149"/>
      <c r="QS80" s="149"/>
      <c r="QT80" s="149"/>
      <c r="QU80" s="149"/>
      <c r="QV80" s="149"/>
      <c r="QW80" s="149"/>
      <c r="QX80" s="149"/>
      <c r="QY80" s="149"/>
      <c r="QZ80" s="149"/>
      <c r="RA80" s="149">
        <f>データ!ED6</f>
        <v>0</v>
      </c>
      <c r="RB80" s="149"/>
      <c r="RC80" s="149"/>
      <c r="RD80" s="149"/>
      <c r="RE80" s="149"/>
      <c r="RF80" s="149"/>
      <c r="RG80" s="149"/>
      <c r="RH80" s="149"/>
      <c r="RI80" s="149"/>
      <c r="RJ80" s="149"/>
      <c r="RK80" s="149"/>
      <c r="RL80" s="149"/>
      <c r="RM80" s="149"/>
      <c r="RN80" s="149"/>
      <c r="RO80" s="149"/>
      <c r="RP80" s="149"/>
      <c r="RQ80" s="149"/>
      <c r="RR80" s="149"/>
      <c r="RS80" s="149"/>
      <c r="RT80" s="149"/>
      <c r="RU80" s="149"/>
      <c r="RV80" s="149"/>
      <c r="RW80" s="149"/>
      <c r="RX80" s="149"/>
      <c r="RY80" s="149"/>
      <c r="RZ80" s="149"/>
      <c r="SA80" s="149"/>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9">
        <f>データ!DI6</f>
        <v>49.38</v>
      </c>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f>データ!DJ6</f>
        <v>51.15</v>
      </c>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f>データ!DK6</f>
        <v>52.15</v>
      </c>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f>データ!DL6</f>
        <v>52.21</v>
      </c>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f>データ!DM6</f>
        <v>54.51</v>
      </c>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9">
        <f>データ!DT6</f>
        <v>14.92</v>
      </c>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f>データ!DU6</f>
        <v>20.8</v>
      </c>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f>データ!DV6</f>
        <v>29.43</v>
      </c>
      <c r="IN81" s="149"/>
      <c r="IO81" s="149"/>
      <c r="IP81" s="149"/>
      <c r="IQ81" s="149"/>
      <c r="IR81" s="149"/>
      <c r="IS81" s="149"/>
      <c r="IT81" s="149"/>
      <c r="IU81" s="149"/>
      <c r="IV81" s="149"/>
      <c r="IW81" s="149"/>
      <c r="IX81" s="149"/>
      <c r="IY81" s="149"/>
      <c r="IZ81" s="149"/>
      <c r="JA81" s="149"/>
      <c r="JB81" s="149"/>
      <c r="JC81" s="149"/>
      <c r="JD81" s="149"/>
      <c r="JE81" s="149"/>
      <c r="JF81" s="149"/>
      <c r="JG81" s="149"/>
      <c r="JH81" s="149"/>
      <c r="JI81" s="149"/>
      <c r="JJ81" s="149"/>
      <c r="JK81" s="149"/>
      <c r="JL81" s="149"/>
      <c r="JM81" s="149"/>
      <c r="JN81" s="149">
        <f>データ!DW6</f>
        <v>32.03</v>
      </c>
      <c r="JO81" s="149"/>
      <c r="JP81" s="149"/>
      <c r="JQ81" s="149"/>
      <c r="JR81" s="149"/>
      <c r="JS81" s="149"/>
      <c r="JT81" s="149"/>
      <c r="JU81" s="149"/>
      <c r="JV81" s="149"/>
      <c r="JW81" s="149"/>
      <c r="JX81" s="149"/>
      <c r="JY81" s="149"/>
      <c r="JZ81" s="149"/>
      <c r="KA81" s="149"/>
      <c r="KB81" s="149"/>
      <c r="KC81" s="149"/>
      <c r="KD81" s="149"/>
      <c r="KE81" s="149"/>
      <c r="KF81" s="149"/>
      <c r="KG81" s="149"/>
      <c r="KH81" s="149"/>
      <c r="KI81" s="149"/>
      <c r="KJ81" s="149"/>
      <c r="KK81" s="149"/>
      <c r="KL81" s="149"/>
      <c r="KM81" s="149"/>
      <c r="KN81" s="149"/>
      <c r="KO81" s="149">
        <f>データ!DX6</f>
        <v>36.58</v>
      </c>
      <c r="KP81" s="149"/>
      <c r="KQ81" s="149"/>
      <c r="KR81" s="149"/>
      <c r="KS81" s="149"/>
      <c r="KT81" s="149"/>
      <c r="KU81" s="149"/>
      <c r="KV81" s="149"/>
      <c r="KW81" s="149"/>
      <c r="KX81" s="149"/>
      <c r="KY81" s="149"/>
      <c r="KZ81" s="149"/>
      <c r="LA81" s="149"/>
      <c r="LB81" s="149"/>
      <c r="LC81" s="149"/>
      <c r="LD81" s="149"/>
      <c r="LE81" s="149"/>
      <c r="LF81" s="149"/>
      <c r="LG81" s="149"/>
      <c r="LH81" s="149"/>
      <c r="LI81" s="149"/>
      <c r="LJ81" s="149"/>
      <c r="LK81" s="149"/>
      <c r="LL81" s="149"/>
      <c r="LM81" s="149"/>
      <c r="LN81" s="149"/>
      <c r="LO81" s="149"/>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9">
        <f>データ!EE6</f>
        <v>2.36</v>
      </c>
      <c r="MX81" s="149"/>
      <c r="MY81" s="149"/>
      <c r="MZ81" s="149"/>
      <c r="NA81" s="149"/>
      <c r="NB81" s="149"/>
      <c r="NC81" s="149"/>
      <c r="ND81" s="149"/>
      <c r="NE81" s="149"/>
      <c r="NF81" s="149"/>
      <c r="NG81" s="149"/>
      <c r="NH81" s="149"/>
      <c r="NI81" s="149"/>
      <c r="NJ81" s="149"/>
      <c r="NK81" s="149"/>
      <c r="NL81" s="149"/>
      <c r="NM81" s="149"/>
      <c r="NN81" s="149"/>
      <c r="NO81" s="149"/>
      <c r="NP81" s="149"/>
      <c r="NQ81" s="149"/>
      <c r="NR81" s="149"/>
      <c r="NS81" s="149"/>
      <c r="NT81" s="149"/>
      <c r="NU81" s="149"/>
      <c r="NV81" s="149"/>
      <c r="NW81" s="149"/>
      <c r="NX81" s="149">
        <f>データ!EF6</f>
        <v>0.11</v>
      </c>
      <c r="NY81" s="149"/>
      <c r="NZ81" s="149"/>
      <c r="OA81" s="149"/>
      <c r="OB81" s="149"/>
      <c r="OC81" s="149"/>
      <c r="OD81" s="149"/>
      <c r="OE81" s="149"/>
      <c r="OF81" s="149"/>
      <c r="OG81" s="149"/>
      <c r="OH81" s="149"/>
      <c r="OI81" s="149"/>
      <c r="OJ81" s="149"/>
      <c r="OK81" s="149"/>
      <c r="OL81" s="149"/>
      <c r="OM81" s="149"/>
      <c r="ON81" s="149"/>
      <c r="OO81" s="149"/>
      <c r="OP81" s="149"/>
      <c r="OQ81" s="149"/>
      <c r="OR81" s="149"/>
      <c r="OS81" s="149"/>
      <c r="OT81" s="149"/>
      <c r="OU81" s="149"/>
      <c r="OV81" s="149"/>
      <c r="OW81" s="149"/>
      <c r="OX81" s="149"/>
      <c r="OY81" s="149">
        <f>データ!EG6</f>
        <v>0.11</v>
      </c>
      <c r="OZ81" s="149"/>
      <c r="PA81" s="149"/>
      <c r="PB81" s="149"/>
      <c r="PC81" s="149"/>
      <c r="PD81" s="149"/>
      <c r="PE81" s="149"/>
      <c r="PF81" s="149"/>
      <c r="PG81" s="149"/>
      <c r="PH81" s="149"/>
      <c r="PI81" s="149"/>
      <c r="PJ81" s="149"/>
      <c r="PK81" s="149"/>
      <c r="PL81" s="149"/>
      <c r="PM81" s="149"/>
      <c r="PN81" s="149"/>
      <c r="PO81" s="149"/>
      <c r="PP81" s="149"/>
      <c r="PQ81" s="149"/>
      <c r="PR81" s="149"/>
      <c r="PS81" s="149"/>
      <c r="PT81" s="149"/>
      <c r="PU81" s="149"/>
      <c r="PV81" s="149"/>
      <c r="PW81" s="149"/>
      <c r="PX81" s="149"/>
      <c r="PY81" s="149"/>
      <c r="PZ81" s="149">
        <f>データ!EH6</f>
        <v>0.11</v>
      </c>
      <c r="QA81" s="149"/>
      <c r="QB81" s="149"/>
      <c r="QC81" s="149"/>
      <c r="QD81" s="149"/>
      <c r="QE81" s="149"/>
      <c r="QF81" s="149"/>
      <c r="QG81" s="149"/>
      <c r="QH81" s="149"/>
      <c r="QI81" s="149"/>
      <c r="QJ81" s="149"/>
      <c r="QK81" s="149"/>
      <c r="QL81" s="149"/>
      <c r="QM81" s="149"/>
      <c r="QN81" s="149"/>
      <c r="QO81" s="149"/>
      <c r="QP81" s="149"/>
      <c r="QQ81" s="149"/>
      <c r="QR81" s="149"/>
      <c r="QS81" s="149"/>
      <c r="QT81" s="149"/>
      <c r="QU81" s="149"/>
      <c r="QV81" s="149"/>
      <c r="QW81" s="149"/>
      <c r="QX81" s="149"/>
      <c r="QY81" s="149"/>
      <c r="QZ81" s="149"/>
      <c r="RA81" s="149">
        <f>データ!EI6</f>
        <v>0.36</v>
      </c>
      <c r="RB81" s="149"/>
      <c r="RC81" s="149"/>
      <c r="RD81" s="149"/>
      <c r="RE81" s="149"/>
      <c r="RF81" s="149"/>
      <c r="RG81" s="149"/>
      <c r="RH81" s="149"/>
      <c r="RI81" s="149"/>
      <c r="RJ81" s="149"/>
      <c r="RK81" s="149"/>
      <c r="RL81" s="149"/>
      <c r="RM81" s="149"/>
      <c r="RN81" s="149"/>
      <c r="RO81" s="149"/>
      <c r="RP81" s="149"/>
      <c r="RQ81" s="149"/>
      <c r="RR81" s="149"/>
      <c r="RS81" s="149"/>
      <c r="RT81" s="149"/>
      <c r="RU81" s="149"/>
      <c r="RV81" s="149"/>
      <c r="RW81" s="149"/>
      <c r="RX81" s="149"/>
      <c r="RY81" s="149"/>
      <c r="RZ81" s="149"/>
      <c r="SA81" s="149"/>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2"/>
      <c r="FK90" s="152"/>
      <c r="FL90" s="152"/>
      <c r="FM90" s="152"/>
      <c r="FN90" s="152"/>
      <c r="FO90" s="152"/>
      <c r="FP90" s="152"/>
      <c r="FQ90" s="152"/>
      <c r="FR90" s="152"/>
      <c r="FS90" s="152"/>
      <c r="FT90" s="152"/>
      <c r="FU90" s="152"/>
      <c r="FV90" s="152"/>
      <c r="FW90" s="152"/>
      <c r="FX90" s="152"/>
      <c r="FY90" s="152"/>
      <c r="FZ90" s="152"/>
      <c r="GA90" s="152"/>
      <c r="GB90" s="152"/>
      <c r="GC90" s="152"/>
      <c r="GD90" s="152"/>
      <c r="GE90" s="152"/>
      <c r="GF90" s="152"/>
      <c r="GG90" s="152"/>
      <c r="GH90" s="152"/>
      <c r="GI90" s="152"/>
      <c r="GJ90" s="150" t="str">
        <f>データ!DC6</f>
        <v>【77.39】</v>
      </c>
      <c r="GK90" s="152"/>
      <c r="GL90" s="152"/>
      <c r="GM90" s="152"/>
      <c r="GN90" s="152"/>
      <c r="GO90" s="152"/>
      <c r="GP90" s="152"/>
      <c r="GQ90" s="152"/>
      <c r="GR90" s="152"/>
      <c r="GS90" s="152"/>
      <c r="GT90" s="152"/>
      <c r="GU90" s="152"/>
      <c r="GV90" s="152"/>
      <c r="GW90" s="152"/>
      <c r="GX90" s="152"/>
      <c r="GY90" s="152"/>
      <c r="GZ90" s="152"/>
      <c r="HA90" s="152"/>
      <c r="HB90" s="152"/>
      <c r="HC90" s="152"/>
      <c r="HD90" s="152"/>
      <c r="HE90" s="152"/>
      <c r="HF90" s="152"/>
      <c r="HG90" s="152"/>
      <c r="HH90" s="152"/>
      <c r="HI90" s="152"/>
      <c r="HJ90" s="152"/>
      <c r="HK90" s="150" t="str">
        <f>データ!DN6</f>
        <v>【59.23】</v>
      </c>
      <c r="HL90" s="152"/>
      <c r="HM90" s="152"/>
      <c r="HN90" s="152"/>
      <c r="HO90" s="152"/>
      <c r="HP90" s="152"/>
      <c r="HQ90" s="152"/>
      <c r="HR90" s="152"/>
      <c r="HS90" s="152"/>
      <c r="HT90" s="152"/>
      <c r="HU90" s="152"/>
      <c r="HV90" s="152"/>
      <c r="HW90" s="152"/>
      <c r="HX90" s="152"/>
      <c r="HY90" s="152"/>
      <c r="HZ90" s="152"/>
      <c r="IA90" s="152"/>
      <c r="IB90" s="152"/>
      <c r="IC90" s="152"/>
      <c r="ID90" s="152"/>
      <c r="IE90" s="152"/>
      <c r="IF90" s="152"/>
      <c r="IG90" s="152"/>
      <c r="IH90" s="152"/>
      <c r="II90" s="152"/>
      <c r="IJ90" s="152"/>
      <c r="IK90" s="152"/>
      <c r="IL90" s="150" t="str">
        <f>データ!DY6</f>
        <v>【47.77】</v>
      </c>
      <c r="IM90" s="152"/>
      <c r="IN90" s="152"/>
      <c r="IO90" s="152"/>
      <c r="IP90" s="152"/>
      <c r="IQ90" s="152"/>
      <c r="IR90" s="152"/>
      <c r="IS90" s="152"/>
      <c r="IT90" s="152"/>
      <c r="IU90" s="152"/>
      <c r="IV90" s="152"/>
      <c r="IW90" s="152"/>
      <c r="IX90" s="152"/>
      <c r="IY90" s="152"/>
      <c r="IZ90" s="152"/>
      <c r="JA90" s="152"/>
      <c r="JB90" s="152"/>
      <c r="JC90" s="152"/>
      <c r="JD90" s="152"/>
      <c r="JE90" s="152"/>
      <c r="JF90" s="152"/>
      <c r="JG90" s="152"/>
      <c r="JH90" s="152"/>
      <c r="JI90" s="152"/>
      <c r="JJ90" s="152"/>
      <c r="JK90" s="152"/>
      <c r="JL90" s="152"/>
      <c r="JM90" s="150" t="str">
        <f>データ!EJ6</f>
        <v>【0.34】</v>
      </c>
      <c r="JN90" s="152"/>
      <c r="JO90" s="152"/>
      <c r="JP90" s="152"/>
      <c r="JQ90" s="152"/>
      <c r="JR90" s="152"/>
      <c r="JS90" s="152"/>
      <c r="JT90" s="152"/>
      <c r="JU90" s="152"/>
      <c r="JV90" s="152"/>
      <c r="JW90" s="152"/>
      <c r="JX90" s="152"/>
      <c r="JY90" s="152"/>
      <c r="JZ90" s="152"/>
      <c r="KA90" s="152"/>
      <c r="KB90" s="152"/>
      <c r="KC90" s="152"/>
      <c r="KD90" s="152"/>
      <c r="KE90" s="152"/>
      <c r="KF90" s="152"/>
      <c r="KG90" s="152"/>
      <c r="KH90" s="152"/>
      <c r="KI90" s="152"/>
      <c r="KJ90" s="152"/>
      <c r="KK90" s="152"/>
      <c r="KL90" s="152"/>
      <c r="KM90" s="152"/>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0f5sGeEy/JBTuClLKTRfFy3EL3qdpW4Xh+K1CDST+Tb2z50uuUkVULdS9hei5cbloaqcp0XJLcHAsTJn9ZS5hQ==" saltValue="npkQGKOJtLoGkvw4qxTwAA==" spinCount="100000" sheet="1" objects="1" scenarios="1" formatCells="0" formatColumns="0" formatRows="0"/>
  <mergeCells count="285">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127.11</v>
      </c>
      <c r="U6" s="52">
        <f>U7</f>
        <v>123.25</v>
      </c>
      <c r="V6" s="52">
        <f>V7</f>
        <v>122.48</v>
      </c>
      <c r="W6" s="52">
        <f>W7</f>
        <v>116.57</v>
      </c>
      <c r="X6" s="52">
        <f t="shared" si="3"/>
        <v>114.28</v>
      </c>
      <c r="Y6" s="52">
        <f t="shared" si="3"/>
        <v>108.74</v>
      </c>
      <c r="Z6" s="52">
        <f t="shared" si="3"/>
        <v>109.99</v>
      </c>
      <c r="AA6" s="52">
        <f t="shared" si="3"/>
        <v>109.1</v>
      </c>
      <c r="AB6" s="52">
        <f t="shared" si="3"/>
        <v>108.18</v>
      </c>
      <c r="AC6" s="52">
        <f t="shared" si="3"/>
        <v>114.99</v>
      </c>
      <c r="AD6" s="50" t="str">
        <f>IF(AD7="-","【-】","【"&amp;SUBSTITUTE(TEXT(AD7,"#,##0.00"),"-","△")&amp;"】")</f>
        <v>【119.03】</v>
      </c>
      <c r="AE6" s="52">
        <f t="shared" si="3"/>
        <v>0</v>
      </c>
      <c r="AF6" s="52">
        <f>AF7</f>
        <v>0</v>
      </c>
      <c r="AG6" s="52">
        <f>AG7</f>
        <v>0</v>
      </c>
      <c r="AH6" s="52">
        <f>AH7</f>
        <v>0</v>
      </c>
      <c r="AI6" s="52">
        <f t="shared" si="3"/>
        <v>0</v>
      </c>
      <c r="AJ6" s="52">
        <f t="shared" si="3"/>
        <v>86.84</v>
      </c>
      <c r="AK6" s="52">
        <f t="shared" si="3"/>
        <v>83.56</v>
      </c>
      <c r="AL6" s="52">
        <f t="shared" si="3"/>
        <v>82.78</v>
      </c>
      <c r="AM6" s="52">
        <f t="shared" si="3"/>
        <v>79.27</v>
      </c>
      <c r="AN6" s="52">
        <f t="shared" si="3"/>
        <v>75.56</v>
      </c>
      <c r="AO6" s="50" t="str">
        <f>IF(AO7="-","【-】","【"&amp;SUBSTITUTE(TEXT(AO7,"#,##0.00"),"-","△")&amp;"】")</f>
        <v>【25.49】</v>
      </c>
      <c r="AP6" s="52">
        <f t="shared" si="3"/>
        <v>2486.71</v>
      </c>
      <c r="AQ6" s="52">
        <f>AQ7</f>
        <v>11231.81</v>
      </c>
      <c r="AR6" s="52">
        <f>AR7</f>
        <v>3159.12</v>
      </c>
      <c r="AS6" s="52">
        <f>AS7</f>
        <v>5774.46</v>
      </c>
      <c r="AT6" s="52">
        <f t="shared" si="3"/>
        <v>14919.77</v>
      </c>
      <c r="AU6" s="52">
        <f t="shared" si="3"/>
        <v>619</v>
      </c>
      <c r="AV6" s="52">
        <f t="shared" si="3"/>
        <v>688.41</v>
      </c>
      <c r="AW6" s="52">
        <f t="shared" si="3"/>
        <v>649.91999999999996</v>
      </c>
      <c r="AX6" s="52">
        <f t="shared" si="3"/>
        <v>680.22</v>
      </c>
      <c r="AY6" s="52">
        <f t="shared" si="3"/>
        <v>786.06</v>
      </c>
      <c r="AZ6" s="50" t="str">
        <f>IF(AZ7="-","【-】","【"&amp;SUBSTITUTE(TEXT(AZ7,"#,##0.00"),"-","△")&amp;"】")</f>
        <v>【420.52】</v>
      </c>
      <c r="BA6" s="52">
        <f t="shared" si="3"/>
        <v>3.41</v>
      </c>
      <c r="BB6" s="52">
        <f>BB7</f>
        <v>2.78</v>
      </c>
      <c r="BC6" s="52">
        <f>BC7</f>
        <v>2.14</v>
      </c>
      <c r="BD6" s="52">
        <f>BD7</f>
        <v>1.47</v>
      </c>
      <c r="BE6" s="52">
        <f t="shared" si="3"/>
        <v>0.77</v>
      </c>
      <c r="BF6" s="52">
        <f t="shared" si="3"/>
        <v>552.4</v>
      </c>
      <c r="BG6" s="52">
        <f t="shared" si="3"/>
        <v>505.25</v>
      </c>
      <c r="BH6" s="52">
        <f t="shared" si="3"/>
        <v>531.53</v>
      </c>
      <c r="BI6" s="52">
        <f t="shared" si="3"/>
        <v>504.73</v>
      </c>
      <c r="BJ6" s="52">
        <f t="shared" si="3"/>
        <v>450.91</v>
      </c>
      <c r="BK6" s="50" t="str">
        <f>IF(BK7="-","【-】","【"&amp;SUBSTITUTE(TEXT(BK7,"#,##0.00"),"-","△")&amp;"】")</f>
        <v>【238.81】</v>
      </c>
      <c r="BL6" s="52">
        <f t="shared" si="3"/>
        <v>127.21</v>
      </c>
      <c r="BM6" s="52">
        <f>BM7</f>
        <v>119.74</v>
      </c>
      <c r="BN6" s="52">
        <f>BN7</f>
        <v>122.83</v>
      </c>
      <c r="BO6" s="52">
        <f>BO7</f>
        <v>116.13</v>
      </c>
      <c r="BP6" s="52">
        <f t="shared" si="3"/>
        <v>114.49</v>
      </c>
      <c r="BQ6" s="52">
        <f t="shared" si="3"/>
        <v>90.99</v>
      </c>
      <c r="BR6" s="52">
        <f t="shared" si="3"/>
        <v>93.58</v>
      </c>
      <c r="BS6" s="52">
        <f t="shared" si="3"/>
        <v>93.31</v>
      </c>
      <c r="BT6" s="52">
        <f t="shared" si="3"/>
        <v>92.2</v>
      </c>
      <c r="BU6" s="52">
        <f t="shared" si="3"/>
        <v>103.39</v>
      </c>
      <c r="BV6" s="50" t="str">
        <f>IF(BV7="-","【-】","【"&amp;SUBSTITUTE(TEXT(BV7,"#,##0.00"),"-","△")&amp;"】")</f>
        <v>【115.00】</v>
      </c>
      <c r="BW6" s="52">
        <f t="shared" si="3"/>
        <v>21.2</v>
      </c>
      <c r="BX6" s="52">
        <f>BX7</f>
        <v>22.52</v>
      </c>
      <c r="BY6" s="52">
        <f>BY7</f>
        <v>21.75</v>
      </c>
      <c r="BZ6" s="52">
        <f>BZ7</f>
        <v>22.92</v>
      </c>
      <c r="CA6" s="52">
        <f t="shared" si="3"/>
        <v>26.32</v>
      </c>
      <c r="CB6" s="52">
        <f t="shared" si="3"/>
        <v>34.1</v>
      </c>
      <c r="CC6" s="52">
        <f t="shared" si="3"/>
        <v>33.79</v>
      </c>
      <c r="CD6" s="52">
        <f t="shared" si="3"/>
        <v>33.81</v>
      </c>
      <c r="CE6" s="52">
        <f t="shared" si="3"/>
        <v>34.33</v>
      </c>
      <c r="CF6" s="52">
        <f t="shared" ref="CF6" si="4">CF7</f>
        <v>30.96</v>
      </c>
      <c r="CG6" s="50" t="str">
        <f>IF(CG7="-","【-】","【"&amp;SUBSTITUTE(TEXT(CG7,"#,##0.00"),"-","△")&amp;"】")</f>
        <v>【18.60】</v>
      </c>
      <c r="CH6" s="52">
        <f t="shared" ref="CH6:CQ6" si="5">CH7</f>
        <v>78.680000000000007</v>
      </c>
      <c r="CI6" s="52">
        <f>CI7</f>
        <v>78.31</v>
      </c>
      <c r="CJ6" s="52">
        <f>CJ7</f>
        <v>77.709999999999994</v>
      </c>
      <c r="CK6" s="52">
        <f>CK7</f>
        <v>77.77</v>
      </c>
      <c r="CL6" s="52">
        <f t="shared" si="5"/>
        <v>76.349999999999994</v>
      </c>
      <c r="CM6" s="52">
        <f t="shared" si="5"/>
        <v>42.43</v>
      </c>
      <c r="CN6" s="52">
        <f t="shared" si="5"/>
        <v>43.12</v>
      </c>
      <c r="CO6" s="52">
        <f t="shared" si="5"/>
        <v>43.85</v>
      </c>
      <c r="CP6" s="52">
        <f t="shared" si="5"/>
        <v>44.05</v>
      </c>
      <c r="CQ6" s="52">
        <f t="shared" si="5"/>
        <v>45.51</v>
      </c>
      <c r="CR6" s="50" t="str">
        <f>IF(CR7="-","【-】","【"&amp;SUBSTITUTE(TEXT(CR7,"#,##0.00"),"-","△")&amp;"】")</f>
        <v>【55.21】</v>
      </c>
      <c r="CS6" s="52">
        <f t="shared" ref="CS6:DB6" si="6">CS7</f>
        <v>96.31</v>
      </c>
      <c r="CT6" s="52">
        <f>CT7</f>
        <v>96.31</v>
      </c>
      <c r="CU6" s="52">
        <f>CU7</f>
        <v>96.31</v>
      </c>
      <c r="CV6" s="52">
        <f>CV7</f>
        <v>96.31</v>
      </c>
      <c r="CW6" s="52">
        <f t="shared" si="6"/>
        <v>81.53</v>
      </c>
      <c r="CX6" s="52">
        <f t="shared" si="6"/>
        <v>61.07</v>
      </c>
      <c r="CY6" s="52">
        <f t="shared" si="6"/>
        <v>61.62</v>
      </c>
      <c r="CZ6" s="52">
        <f t="shared" si="6"/>
        <v>61.64</v>
      </c>
      <c r="DA6" s="52">
        <f t="shared" si="6"/>
        <v>61.85</v>
      </c>
      <c r="DB6" s="52">
        <f t="shared" si="6"/>
        <v>64.14</v>
      </c>
      <c r="DC6" s="50" t="str">
        <f>IF(DC7="-","【-】","【"&amp;SUBSTITUTE(TEXT(DC7,"#,##0.00"),"-","△")&amp;"】")</f>
        <v>【77.39】</v>
      </c>
      <c r="DD6" s="52">
        <f t="shared" ref="DD6:DM6" si="7">DD7</f>
        <v>28.67</v>
      </c>
      <c r="DE6" s="52">
        <f>DE7</f>
        <v>31.38</v>
      </c>
      <c r="DF6" s="52">
        <f>DF7</f>
        <v>33.909999999999997</v>
      </c>
      <c r="DG6" s="52">
        <f>DG7</f>
        <v>36.549999999999997</v>
      </c>
      <c r="DH6" s="52">
        <f t="shared" si="7"/>
        <v>38.72</v>
      </c>
      <c r="DI6" s="52">
        <f t="shared" si="7"/>
        <v>49.38</v>
      </c>
      <c r="DJ6" s="52">
        <f t="shared" si="7"/>
        <v>51.15</v>
      </c>
      <c r="DK6" s="52">
        <f t="shared" si="7"/>
        <v>52.15</v>
      </c>
      <c r="DL6" s="52">
        <f t="shared" si="7"/>
        <v>52.21</v>
      </c>
      <c r="DM6" s="52">
        <f t="shared" si="7"/>
        <v>54.51</v>
      </c>
      <c r="DN6" s="50" t="str">
        <f>IF(DN7="-","【-】","【"&amp;SUBSTITUTE(TEXT(DN7,"#,##0.00"),"-","△")&amp;"】")</f>
        <v>【59.23】</v>
      </c>
      <c r="DO6" s="52">
        <f t="shared" ref="DO6:DX6" si="8">DO7</f>
        <v>0</v>
      </c>
      <c r="DP6" s="52">
        <f>DP7</f>
        <v>0</v>
      </c>
      <c r="DQ6" s="52">
        <f>DQ7</f>
        <v>0</v>
      </c>
      <c r="DR6" s="52">
        <f>DR7</f>
        <v>0</v>
      </c>
      <c r="DS6" s="52">
        <f t="shared" si="8"/>
        <v>0</v>
      </c>
      <c r="DT6" s="52">
        <f t="shared" si="8"/>
        <v>14.92</v>
      </c>
      <c r="DU6" s="52">
        <f t="shared" si="8"/>
        <v>20.8</v>
      </c>
      <c r="DV6" s="52">
        <f t="shared" si="8"/>
        <v>29.43</v>
      </c>
      <c r="DW6" s="52">
        <f t="shared" si="8"/>
        <v>32.03</v>
      </c>
      <c r="DX6" s="52">
        <f t="shared" si="8"/>
        <v>36.58</v>
      </c>
      <c r="DY6" s="50" t="str">
        <f>IF(DY7="-","【-】","【"&amp;SUBSTITUTE(TEXT(DY7,"#,##0.00"),"-","△")&amp;"】")</f>
        <v>【47.77】</v>
      </c>
      <c r="DZ6" s="52">
        <f t="shared" ref="DZ6:EI6" si="9">DZ7</f>
        <v>7.0000000000000007E-2</v>
      </c>
      <c r="EA6" s="52">
        <f>EA7</f>
        <v>0</v>
      </c>
      <c r="EB6" s="52">
        <f>EB7</f>
        <v>0</v>
      </c>
      <c r="EC6" s="52">
        <f>EC7</f>
        <v>0</v>
      </c>
      <c r="ED6" s="52">
        <f t="shared" si="9"/>
        <v>0</v>
      </c>
      <c r="EE6" s="52">
        <f t="shared" si="9"/>
        <v>2.36</v>
      </c>
      <c r="EF6" s="52">
        <f t="shared" si="9"/>
        <v>0.11</v>
      </c>
      <c r="EG6" s="52">
        <f t="shared" si="9"/>
        <v>0.11</v>
      </c>
      <c r="EH6" s="52">
        <f t="shared" si="9"/>
        <v>0.11</v>
      </c>
      <c r="EI6" s="52">
        <f t="shared" si="9"/>
        <v>0.36</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40600</v>
      </c>
      <c r="L7" s="54" t="s">
        <v>96</v>
      </c>
      <c r="M7" s="55">
        <v>1</v>
      </c>
      <c r="N7" s="55">
        <v>30999</v>
      </c>
      <c r="O7" s="56" t="s">
        <v>97</v>
      </c>
      <c r="P7" s="56">
        <v>99.2</v>
      </c>
      <c r="Q7" s="55">
        <v>7</v>
      </c>
      <c r="R7" s="55">
        <v>33100</v>
      </c>
      <c r="S7" s="54" t="s">
        <v>98</v>
      </c>
      <c r="T7" s="57">
        <v>127.11</v>
      </c>
      <c r="U7" s="57">
        <v>123.25</v>
      </c>
      <c r="V7" s="57">
        <v>122.48</v>
      </c>
      <c r="W7" s="57">
        <v>116.57</v>
      </c>
      <c r="X7" s="57">
        <v>114.28</v>
      </c>
      <c r="Y7" s="57">
        <v>108.74</v>
      </c>
      <c r="Z7" s="57">
        <v>109.99</v>
      </c>
      <c r="AA7" s="57">
        <v>109.1</v>
      </c>
      <c r="AB7" s="57">
        <v>108.18</v>
      </c>
      <c r="AC7" s="58">
        <v>114.99</v>
      </c>
      <c r="AD7" s="57">
        <v>119.03</v>
      </c>
      <c r="AE7" s="57">
        <v>0</v>
      </c>
      <c r="AF7" s="57">
        <v>0</v>
      </c>
      <c r="AG7" s="57">
        <v>0</v>
      </c>
      <c r="AH7" s="57">
        <v>0</v>
      </c>
      <c r="AI7" s="57">
        <v>0</v>
      </c>
      <c r="AJ7" s="57">
        <v>86.84</v>
      </c>
      <c r="AK7" s="57">
        <v>83.56</v>
      </c>
      <c r="AL7" s="57">
        <v>82.78</v>
      </c>
      <c r="AM7" s="57">
        <v>79.27</v>
      </c>
      <c r="AN7" s="57">
        <v>75.56</v>
      </c>
      <c r="AO7" s="57">
        <v>25.49</v>
      </c>
      <c r="AP7" s="57">
        <v>2486.71</v>
      </c>
      <c r="AQ7" s="57">
        <v>11231.81</v>
      </c>
      <c r="AR7" s="57">
        <v>3159.12</v>
      </c>
      <c r="AS7" s="57">
        <v>5774.46</v>
      </c>
      <c r="AT7" s="57">
        <v>14919.77</v>
      </c>
      <c r="AU7" s="57">
        <v>619</v>
      </c>
      <c r="AV7" s="57">
        <v>688.41</v>
      </c>
      <c r="AW7" s="57">
        <v>649.91999999999996</v>
      </c>
      <c r="AX7" s="57">
        <v>680.22</v>
      </c>
      <c r="AY7" s="57">
        <v>786.06</v>
      </c>
      <c r="AZ7" s="57">
        <v>420.52</v>
      </c>
      <c r="BA7" s="57">
        <v>3.41</v>
      </c>
      <c r="BB7" s="57">
        <v>2.78</v>
      </c>
      <c r="BC7" s="57">
        <v>2.14</v>
      </c>
      <c r="BD7" s="57">
        <v>1.47</v>
      </c>
      <c r="BE7" s="57">
        <v>0.77</v>
      </c>
      <c r="BF7" s="57">
        <v>552.4</v>
      </c>
      <c r="BG7" s="57">
        <v>505.25</v>
      </c>
      <c r="BH7" s="57">
        <v>531.53</v>
      </c>
      <c r="BI7" s="57">
        <v>504.73</v>
      </c>
      <c r="BJ7" s="57">
        <v>450.91</v>
      </c>
      <c r="BK7" s="57">
        <v>238.81</v>
      </c>
      <c r="BL7" s="57">
        <v>127.21</v>
      </c>
      <c r="BM7" s="57">
        <v>119.74</v>
      </c>
      <c r="BN7" s="57">
        <v>122.83</v>
      </c>
      <c r="BO7" s="57">
        <v>116.13</v>
      </c>
      <c r="BP7" s="57">
        <v>114.49</v>
      </c>
      <c r="BQ7" s="57">
        <v>90.99</v>
      </c>
      <c r="BR7" s="57">
        <v>93.58</v>
      </c>
      <c r="BS7" s="57">
        <v>93.31</v>
      </c>
      <c r="BT7" s="57">
        <v>92.2</v>
      </c>
      <c r="BU7" s="57">
        <v>103.39</v>
      </c>
      <c r="BV7" s="57">
        <v>115</v>
      </c>
      <c r="BW7" s="57">
        <v>21.2</v>
      </c>
      <c r="BX7" s="57">
        <v>22.52</v>
      </c>
      <c r="BY7" s="57">
        <v>21.75</v>
      </c>
      <c r="BZ7" s="57">
        <v>22.92</v>
      </c>
      <c r="CA7" s="57">
        <v>26.32</v>
      </c>
      <c r="CB7" s="57">
        <v>34.1</v>
      </c>
      <c r="CC7" s="57">
        <v>33.79</v>
      </c>
      <c r="CD7" s="57">
        <v>33.81</v>
      </c>
      <c r="CE7" s="57">
        <v>34.33</v>
      </c>
      <c r="CF7" s="57">
        <v>30.96</v>
      </c>
      <c r="CG7" s="57">
        <v>18.600000000000001</v>
      </c>
      <c r="CH7" s="57">
        <v>78.680000000000007</v>
      </c>
      <c r="CI7" s="57">
        <v>78.31</v>
      </c>
      <c r="CJ7" s="57">
        <v>77.709999999999994</v>
      </c>
      <c r="CK7" s="57">
        <v>77.77</v>
      </c>
      <c r="CL7" s="57">
        <v>76.349999999999994</v>
      </c>
      <c r="CM7" s="57">
        <v>42.43</v>
      </c>
      <c r="CN7" s="57">
        <v>43.12</v>
      </c>
      <c r="CO7" s="57">
        <v>43.85</v>
      </c>
      <c r="CP7" s="57">
        <v>44.05</v>
      </c>
      <c r="CQ7" s="57">
        <v>45.51</v>
      </c>
      <c r="CR7" s="57">
        <v>55.21</v>
      </c>
      <c r="CS7" s="57">
        <v>96.31</v>
      </c>
      <c r="CT7" s="57">
        <v>96.31</v>
      </c>
      <c r="CU7" s="57">
        <v>96.31</v>
      </c>
      <c r="CV7" s="57">
        <v>96.31</v>
      </c>
      <c r="CW7" s="57">
        <v>81.53</v>
      </c>
      <c r="CX7" s="57">
        <v>61.07</v>
      </c>
      <c r="CY7" s="57">
        <v>61.62</v>
      </c>
      <c r="CZ7" s="57">
        <v>61.64</v>
      </c>
      <c r="DA7" s="57">
        <v>61.85</v>
      </c>
      <c r="DB7" s="57">
        <v>64.14</v>
      </c>
      <c r="DC7" s="57">
        <v>77.39</v>
      </c>
      <c r="DD7" s="57">
        <v>28.67</v>
      </c>
      <c r="DE7" s="57">
        <v>31.38</v>
      </c>
      <c r="DF7" s="57">
        <v>33.909999999999997</v>
      </c>
      <c r="DG7" s="57">
        <v>36.549999999999997</v>
      </c>
      <c r="DH7" s="57">
        <v>38.72</v>
      </c>
      <c r="DI7" s="57">
        <v>49.38</v>
      </c>
      <c r="DJ7" s="57">
        <v>51.15</v>
      </c>
      <c r="DK7" s="57">
        <v>52.15</v>
      </c>
      <c r="DL7" s="57">
        <v>52.21</v>
      </c>
      <c r="DM7" s="57">
        <v>54.51</v>
      </c>
      <c r="DN7" s="57">
        <v>59.23</v>
      </c>
      <c r="DO7" s="57">
        <v>0</v>
      </c>
      <c r="DP7" s="57">
        <v>0</v>
      </c>
      <c r="DQ7" s="57">
        <v>0</v>
      </c>
      <c r="DR7" s="57">
        <v>0</v>
      </c>
      <c r="DS7" s="57">
        <v>0</v>
      </c>
      <c r="DT7" s="57">
        <v>14.92</v>
      </c>
      <c r="DU7" s="57">
        <v>20.8</v>
      </c>
      <c r="DV7" s="57">
        <v>29.43</v>
      </c>
      <c r="DW7" s="57">
        <v>32.03</v>
      </c>
      <c r="DX7" s="57">
        <v>36.58</v>
      </c>
      <c r="DY7" s="57">
        <v>47.77</v>
      </c>
      <c r="DZ7" s="57">
        <v>7.0000000000000007E-2</v>
      </c>
      <c r="EA7" s="57">
        <v>0</v>
      </c>
      <c r="EB7" s="57">
        <v>0</v>
      </c>
      <c r="EC7" s="57">
        <v>0</v>
      </c>
      <c r="ED7" s="57">
        <v>0</v>
      </c>
      <c r="EE7" s="57">
        <v>2.36</v>
      </c>
      <c r="EF7" s="57">
        <v>0.11</v>
      </c>
      <c r="EG7" s="57">
        <v>0.11</v>
      </c>
      <c r="EH7" s="57">
        <v>0.11</v>
      </c>
      <c r="EI7" s="57">
        <v>0.36</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127.11</v>
      </c>
      <c r="V11" s="65">
        <f>IF(U6="-",NA(),U6)</f>
        <v>123.25</v>
      </c>
      <c r="W11" s="65">
        <f>IF(V6="-",NA(),V6)</f>
        <v>122.48</v>
      </c>
      <c r="X11" s="65">
        <f>IF(W6="-",NA(),W6)</f>
        <v>116.57</v>
      </c>
      <c r="Y11" s="65">
        <f>IF(X6="-",NA(),X6)</f>
        <v>114.28</v>
      </c>
      <c r="AE11" s="64" t="s">
        <v>23</v>
      </c>
      <c r="AF11" s="65">
        <f>IF(AE6="-",NA(),AE6)</f>
        <v>0</v>
      </c>
      <c r="AG11" s="65">
        <f>IF(AF6="-",NA(),AF6)</f>
        <v>0</v>
      </c>
      <c r="AH11" s="65">
        <f>IF(AG6="-",NA(),AG6)</f>
        <v>0</v>
      </c>
      <c r="AI11" s="65">
        <f>IF(AH6="-",NA(),AH6)</f>
        <v>0</v>
      </c>
      <c r="AJ11" s="65">
        <f>IF(AI6="-",NA(),AI6)</f>
        <v>0</v>
      </c>
      <c r="AP11" s="64" t="s">
        <v>23</v>
      </c>
      <c r="AQ11" s="65">
        <f>IF(AP6="-",NA(),AP6)</f>
        <v>2486.71</v>
      </c>
      <c r="AR11" s="65">
        <f>IF(AQ6="-",NA(),AQ6)</f>
        <v>11231.81</v>
      </c>
      <c r="AS11" s="65">
        <f>IF(AR6="-",NA(),AR6)</f>
        <v>3159.12</v>
      </c>
      <c r="AT11" s="65">
        <f>IF(AS6="-",NA(),AS6)</f>
        <v>5774.46</v>
      </c>
      <c r="AU11" s="65">
        <f>IF(AT6="-",NA(),AT6)</f>
        <v>14919.77</v>
      </c>
      <c r="BA11" s="64" t="s">
        <v>23</v>
      </c>
      <c r="BB11" s="65">
        <f>IF(BA6="-",NA(),BA6)</f>
        <v>3.41</v>
      </c>
      <c r="BC11" s="65">
        <f>IF(BB6="-",NA(),BB6)</f>
        <v>2.78</v>
      </c>
      <c r="BD11" s="65">
        <f>IF(BC6="-",NA(),BC6)</f>
        <v>2.14</v>
      </c>
      <c r="BE11" s="65">
        <f>IF(BD6="-",NA(),BD6)</f>
        <v>1.47</v>
      </c>
      <c r="BF11" s="65">
        <f>IF(BE6="-",NA(),BE6)</f>
        <v>0.77</v>
      </c>
      <c r="BL11" s="64" t="s">
        <v>23</v>
      </c>
      <c r="BM11" s="65">
        <f>IF(BL6="-",NA(),BL6)</f>
        <v>127.21</v>
      </c>
      <c r="BN11" s="65">
        <f>IF(BM6="-",NA(),BM6)</f>
        <v>119.74</v>
      </c>
      <c r="BO11" s="65">
        <f>IF(BN6="-",NA(),BN6)</f>
        <v>122.83</v>
      </c>
      <c r="BP11" s="65">
        <f>IF(BO6="-",NA(),BO6)</f>
        <v>116.13</v>
      </c>
      <c r="BQ11" s="65">
        <f>IF(BP6="-",NA(),BP6)</f>
        <v>114.49</v>
      </c>
      <c r="BW11" s="64" t="s">
        <v>23</v>
      </c>
      <c r="BX11" s="65">
        <f>IF(BW6="-",NA(),BW6)</f>
        <v>21.2</v>
      </c>
      <c r="BY11" s="65">
        <f>IF(BX6="-",NA(),BX6)</f>
        <v>22.52</v>
      </c>
      <c r="BZ11" s="65">
        <f>IF(BY6="-",NA(),BY6)</f>
        <v>21.75</v>
      </c>
      <c r="CA11" s="65">
        <f>IF(BZ6="-",NA(),BZ6)</f>
        <v>22.92</v>
      </c>
      <c r="CB11" s="65">
        <f>IF(CA6="-",NA(),CA6)</f>
        <v>26.32</v>
      </c>
      <c r="CH11" s="64" t="s">
        <v>23</v>
      </c>
      <c r="CI11" s="65">
        <f>IF(CH6="-",NA(),CH6)</f>
        <v>78.680000000000007</v>
      </c>
      <c r="CJ11" s="65">
        <f>IF(CI6="-",NA(),CI6)</f>
        <v>78.31</v>
      </c>
      <c r="CK11" s="65">
        <f>IF(CJ6="-",NA(),CJ6)</f>
        <v>77.709999999999994</v>
      </c>
      <c r="CL11" s="65">
        <f>IF(CK6="-",NA(),CK6)</f>
        <v>77.77</v>
      </c>
      <c r="CM11" s="65">
        <f>IF(CL6="-",NA(),CL6)</f>
        <v>76.349999999999994</v>
      </c>
      <c r="CS11" s="64" t="s">
        <v>23</v>
      </c>
      <c r="CT11" s="65">
        <f>IF(CS6="-",NA(),CS6)</f>
        <v>96.31</v>
      </c>
      <c r="CU11" s="65">
        <f>IF(CT6="-",NA(),CT6)</f>
        <v>96.31</v>
      </c>
      <c r="CV11" s="65">
        <f>IF(CU6="-",NA(),CU6)</f>
        <v>96.31</v>
      </c>
      <c r="CW11" s="65">
        <f>IF(CV6="-",NA(),CV6)</f>
        <v>96.31</v>
      </c>
      <c r="CX11" s="65">
        <f>IF(CW6="-",NA(),CW6)</f>
        <v>81.53</v>
      </c>
      <c r="DD11" s="64" t="s">
        <v>23</v>
      </c>
      <c r="DE11" s="65">
        <f>IF(DD6="-",NA(),DD6)</f>
        <v>28.67</v>
      </c>
      <c r="DF11" s="65">
        <f>IF(DE6="-",NA(),DE6)</f>
        <v>31.38</v>
      </c>
      <c r="DG11" s="65">
        <f>IF(DF6="-",NA(),DF6)</f>
        <v>33.909999999999997</v>
      </c>
      <c r="DH11" s="65">
        <f>IF(DG6="-",NA(),DG6)</f>
        <v>36.549999999999997</v>
      </c>
      <c r="DI11" s="65">
        <f>IF(DH6="-",NA(),DH6)</f>
        <v>38.72</v>
      </c>
      <c r="DO11" s="64" t="s">
        <v>23</v>
      </c>
      <c r="DP11" s="65">
        <f>IF(DO6="-",NA(),DO6)</f>
        <v>0</v>
      </c>
      <c r="DQ11" s="65">
        <f>IF(DP6="-",NA(),DP6)</f>
        <v>0</v>
      </c>
      <c r="DR11" s="65">
        <f>IF(DQ6="-",NA(),DQ6)</f>
        <v>0</v>
      </c>
      <c r="DS11" s="65">
        <f>IF(DR6="-",NA(),DR6)</f>
        <v>0</v>
      </c>
      <c r="DT11" s="65">
        <f>IF(DS6="-",NA(),DS6)</f>
        <v>0</v>
      </c>
      <c r="DZ11" s="64" t="s">
        <v>23</v>
      </c>
      <c r="EA11" s="65">
        <f>IF(DZ6="-",NA(),DZ6)</f>
        <v>7.0000000000000007E-2</v>
      </c>
      <c r="EB11" s="65">
        <f>IF(EA6="-",NA(),EA6)</f>
        <v>0</v>
      </c>
      <c r="EC11" s="65">
        <f>IF(EB6="-",NA(),EB6)</f>
        <v>0</v>
      </c>
      <c r="ED11" s="65">
        <f>IF(EC6="-",NA(),EC6)</f>
        <v>0</v>
      </c>
      <c r="EE11" s="65">
        <f>IF(ED6="-",NA(),ED6)</f>
        <v>0</v>
      </c>
    </row>
    <row r="12" spans="1:140" x14ac:dyDescent="0.15">
      <c r="T12" s="64" t="s">
        <v>24</v>
      </c>
      <c r="U12" s="65">
        <f>IF(Y6="-",NA(),Y6)</f>
        <v>108.74</v>
      </c>
      <c r="V12" s="65">
        <f>IF(Z6="-",NA(),Z6)</f>
        <v>109.99</v>
      </c>
      <c r="W12" s="65">
        <f>IF(AA6="-",NA(),AA6)</f>
        <v>109.1</v>
      </c>
      <c r="X12" s="65">
        <f>IF(AB6="-",NA(),AB6)</f>
        <v>108.18</v>
      </c>
      <c r="Y12" s="65">
        <f>IF(AC6="-",NA(),AC6)</f>
        <v>114.99</v>
      </c>
      <c r="AE12" s="64" t="s">
        <v>24</v>
      </c>
      <c r="AF12" s="65">
        <f>IF(AJ6="-",NA(),AJ6)</f>
        <v>86.84</v>
      </c>
      <c r="AG12" s="65">
        <f t="shared" ref="AG12:AJ12" si="10">IF(AK6="-",NA(),AK6)</f>
        <v>83.56</v>
      </c>
      <c r="AH12" s="65">
        <f t="shared" si="10"/>
        <v>82.78</v>
      </c>
      <c r="AI12" s="65">
        <f t="shared" si="10"/>
        <v>79.27</v>
      </c>
      <c r="AJ12" s="65">
        <f t="shared" si="10"/>
        <v>75.56</v>
      </c>
      <c r="AP12" s="64" t="s">
        <v>24</v>
      </c>
      <c r="AQ12" s="65">
        <f>IF(AU6="-",NA(),AU6)</f>
        <v>619</v>
      </c>
      <c r="AR12" s="65">
        <f t="shared" ref="AR12:AU12" si="11">IF(AV6="-",NA(),AV6)</f>
        <v>688.41</v>
      </c>
      <c r="AS12" s="65">
        <f t="shared" si="11"/>
        <v>649.91999999999996</v>
      </c>
      <c r="AT12" s="65">
        <f t="shared" si="11"/>
        <v>680.22</v>
      </c>
      <c r="AU12" s="65">
        <f t="shared" si="11"/>
        <v>786.06</v>
      </c>
      <c r="BA12" s="64" t="s">
        <v>24</v>
      </c>
      <c r="BB12" s="65">
        <f>IF(BF6="-",NA(),BF6)</f>
        <v>552.4</v>
      </c>
      <c r="BC12" s="65">
        <f t="shared" ref="BC12:BF12" si="12">IF(BG6="-",NA(),BG6)</f>
        <v>505.25</v>
      </c>
      <c r="BD12" s="65">
        <f t="shared" si="12"/>
        <v>531.53</v>
      </c>
      <c r="BE12" s="65">
        <f t="shared" si="12"/>
        <v>504.73</v>
      </c>
      <c r="BF12" s="65">
        <f t="shared" si="12"/>
        <v>450.91</v>
      </c>
      <c r="BL12" s="64" t="s">
        <v>24</v>
      </c>
      <c r="BM12" s="65">
        <f>IF(BQ6="-",NA(),BQ6)</f>
        <v>90.99</v>
      </c>
      <c r="BN12" s="65">
        <f t="shared" ref="BN12:BQ12" si="13">IF(BR6="-",NA(),BR6)</f>
        <v>93.58</v>
      </c>
      <c r="BO12" s="65">
        <f t="shared" si="13"/>
        <v>93.31</v>
      </c>
      <c r="BP12" s="65">
        <f t="shared" si="13"/>
        <v>92.2</v>
      </c>
      <c r="BQ12" s="65">
        <f t="shared" si="13"/>
        <v>103.39</v>
      </c>
      <c r="BW12" s="64" t="s">
        <v>24</v>
      </c>
      <c r="BX12" s="65">
        <f>IF(CB6="-",NA(),CB6)</f>
        <v>34.1</v>
      </c>
      <c r="BY12" s="65">
        <f t="shared" ref="BY12:CB12" si="14">IF(CC6="-",NA(),CC6)</f>
        <v>33.79</v>
      </c>
      <c r="BZ12" s="65">
        <f t="shared" si="14"/>
        <v>33.81</v>
      </c>
      <c r="CA12" s="65">
        <f t="shared" si="14"/>
        <v>34.33</v>
      </c>
      <c r="CB12" s="65">
        <f t="shared" si="14"/>
        <v>30.96</v>
      </c>
      <c r="CH12" s="64" t="s">
        <v>24</v>
      </c>
      <c r="CI12" s="65">
        <f>IF(CM6="-",NA(),CM6)</f>
        <v>42.43</v>
      </c>
      <c r="CJ12" s="65">
        <f t="shared" ref="CJ12:CM12" si="15">IF(CN6="-",NA(),CN6)</f>
        <v>43.12</v>
      </c>
      <c r="CK12" s="65">
        <f t="shared" si="15"/>
        <v>43.85</v>
      </c>
      <c r="CL12" s="65">
        <f t="shared" si="15"/>
        <v>44.05</v>
      </c>
      <c r="CM12" s="65">
        <f t="shared" si="15"/>
        <v>45.51</v>
      </c>
      <c r="CS12" s="64" t="s">
        <v>24</v>
      </c>
      <c r="CT12" s="65">
        <f>IF(CX6="-",NA(),CX6)</f>
        <v>61.07</v>
      </c>
      <c r="CU12" s="65">
        <f t="shared" ref="CU12:CX12" si="16">IF(CY6="-",NA(),CY6)</f>
        <v>61.62</v>
      </c>
      <c r="CV12" s="65">
        <f t="shared" si="16"/>
        <v>61.64</v>
      </c>
      <c r="CW12" s="65">
        <f t="shared" si="16"/>
        <v>61.85</v>
      </c>
      <c r="CX12" s="65">
        <f t="shared" si="16"/>
        <v>64.14</v>
      </c>
      <c r="DD12" s="64" t="s">
        <v>24</v>
      </c>
      <c r="DE12" s="65">
        <f>IF(DI6="-",NA(),DI6)</f>
        <v>49.38</v>
      </c>
      <c r="DF12" s="65">
        <f t="shared" ref="DF12:DI12" si="17">IF(DJ6="-",NA(),DJ6)</f>
        <v>51.15</v>
      </c>
      <c r="DG12" s="65">
        <f t="shared" si="17"/>
        <v>52.15</v>
      </c>
      <c r="DH12" s="65">
        <f t="shared" si="17"/>
        <v>52.21</v>
      </c>
      <c r="DI12" s="65">
        <f t="shared" si="17"/>
        <v>54.51</v>
      </c>
      <c r="DO12" s="64" t="s">
        <v>24</v>
      </c>
      <c r="DP12" s="65">
        <f>IF(DT6="-",NA(),DT6)</f>
        <v>14.92</v>
      </c>
      <c r="DQ12" s="65">
        <f t="shared" ref="DQ12:DT12" si="18">IF(DU6="-",NA(),DU6)</f>
        <v>20.8</v>
      </c>
      <c r="DR12" s="65">
        <f t="shared" si="18"/>
        <v>29.43</v>
      </c>
      <c r="DS12" s="65">
        <f t="shared" si="18"/>
        <v>32.03</v>
      </c>
      <c r="DT12" s="65">
        <f t="shared" si="18"/>
        <v>36.58</v>
      </c>
      <c r="DZ12" s="64" t="s">
        <v>24</v>
      </c>
      <c r="EA12" s="65">
        <f>IF(EE6="-",NA(),EE6)</f>
        <v>2.36</v>
      </c>
      <c r="EB12" s="65">
        <f t="shared" ref="EB12:EE12" si="19">IF(EF6="-",NA(),EF6)</f>
        <v>0.11</v>
      </c>
      <c r="EC12" s="65">
        <f t="shared" si="19"/>
        <v>0.11</v>
      </c>
      <c r="ED12" s="65">
        <f t="shared" si="19"/>
        <v>0.11</v>
      </c>
      <c r="EE12" s="65">
        <f t="shared" si="19"/>
        <v>0.36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2021-01-19T10:25:21Z</cp:lastPrinted>
  <dcterms:created xsi:type="dcterms:W3CDTF">2020-12-04T03:41:30Z</dcterms:created>
  <dcterms:modified xsi:type="dcterms:W3CDTF">2021-01-19T11:18:07Z</dcterms:modified>
  <cp:category/>
</cp:coreProperties>
</file>