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令和2年度\144_地方公営企業会計\02_各種調査\(03.01.12)公営企業に係る経営比較分析表（令和元年度決算）の分析等について\各課回答\"/>
    </mc:Choice>
  </mc:AlternateContent>
  <workbookProtection workbookAlgorithmName="SHA-512" workbookHashValue="mYKfwBdWUQFXeP2X+q83NQ8PK8EV+6h5XB9vUSJYBEn4rmilOFxRTCRMaxCcwqA1sBJfXZBNhqSsmCQKJ0ssFA==" workbookSaltValue="7WA047G2D78ApyJwUMvZnw==" workbookSpinCount="100000" lockStructure="1"/>
  <bookViews>
    <workbookView xWindow="0" yWindow="0" windowWidth="28575" windowHeight="640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P8" i="4"/>
  <c r="B6" i="4"/>
</calcChain>
</file>

<file path=xl/sharedStrings.xml><?xml version="1.0" encoding="utf-8"?>
<sst xmlns="http://schemas.openxmlformats.org/spreadsheetml/2006/main" count="320" uniqueCount="117">
  <si>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</si>
  <si>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</si>
  <si>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</si>
  <si>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</si>
  <si>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</si>
  <si>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</si>
  <si>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</si>
  <si>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</si>
  <si>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</si>
  <si>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</si>
  <si>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</si>
  <si>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</si>
  <si>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</si>
  <si>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</si>
  <si>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</si>
  <si>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</si>
  <si>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</si>
  <si>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</si>
  <si>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</si>
  <si>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</si>
  <si>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</si>
  <si>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</si>
  <si>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</si>
  <si>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</si>
  <si>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</si>
  <si>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</si>
  <si>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</si>
  <si>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</si>
  <si>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</si>
  <si>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</si>
  <si>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</si>
  <si>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</si>
  <si>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</si>
  <si>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</si>
  <si>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</si>
  <si>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</si>
  <si>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</si>
  <si>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</si>
  <si>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</si>
  <si>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</si>
  <si>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</si>
  <si>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</si>
  <si>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</si>
  <si>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</si>
  <si>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</si>
  <si>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</si>
  <si>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</si>
  <si>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</si>
  <si>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</si>
  <si>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</si>
  <si>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</si>
  <si>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</si>
  <si>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</si>
  <si>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</si>
  <si>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</si>
  <si>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</si>
  <si>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</si>
  <si>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</si>
  <si>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</si>
  <si>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</si>
  <si>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</si>
  <si>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</si>
  <si>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</si>
  <si>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</si>
  <si>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</si>
  <si>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</si>
  <si>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</si>
  <si>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</si>
  <si>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</si>
  <si>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</si>
  <si>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</si>
  <si>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</si>
  <si>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</si>
  <si>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</si>
  <si>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</si>
  <si>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</si>
  <si>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</si>
  <si>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</si>
  <si>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</si>
  <si>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</si>
  <si>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</si>
  <si>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</si>
  <si>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</si>
  <si>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</si>
  <si>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</si>
  <si>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</si>
  <si>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</si>
  <si>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</si>
  <si>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</si>
  <si>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</si>
  <si>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</si>
  <si>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</si>
  <si>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</si>
  <si>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</si>
  <si>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</si>
  <si>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</si>
  <si>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</si>
  <si>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</si>
  <si>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</si>
  <si>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</si>
  <si>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</si>
  <si>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</si>
  <si>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</si>
  <si>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</si>
  <si>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</si>
  <si>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</si>
  <si>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</si>
  <si>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</si>
  <si>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</si>
  <si>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</si>
  <si>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</si>
  <si>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</si>
  <si>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</si>
  <si>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</si>
  <si>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路施設は、供用開始から15年であるため老朽化対策等は行っていない。Ｈ28に策定したストックマネジメント計画に基づき、重要度の高い施設から順次点検・調査を実施し、改築・更新等計画的に行っていく予定。</t>
    <rPh sb="3" eb="5">
      <t>カンロ</t>
    </rPh>
    <rPh sb="5" eb="7">
      <t>シセツ</t>
    </rPh>
    <rPh sb="9" eb="11">
      <t>キョウヨウ</t>
    </rPh>
    <rPh sb="11" eb="13">
      <t>カイシ</t>
    </rPh>
    <rPh sb="17" eb="18">
      <t>ネン</t>
    </rPh>
    <rPh sb="23" eb="26">
      <t>ロウキュウカ</t>
    </rPh>
    <rPh sb="26" eb="28">
      <t>タイサク</t>
    </rPh>
    <rPh sb="28" eb="29">
      <t>トウ</t>
    </rPh>
    <rPh sb="30" eb="31">
      <t>オコナ</t>
    </rPh>
    <rPh sb="41" eb="43">
      <t>サクテイ</t>
    </rPh>
    <rPh sb="55" eb="57">
      <t>ケイカク</t>
    </rPh>
    <rPh sb="58" eb="59">
      <t>モト</t>
    </rPh>
    <rPh sb="62" eb="65">
      <t>ジュウヨウド</t>
    </rPh>
    <rPh sb="66" eb="67">
      <t>タカ</t>
    </rPh>
    <rPh sb="68" eb="70">
      <t>シセツ</t>
    </rPh>
    <rPh sb="72" eb="74">
      <t>ジュンジ</t>
    </rPh>
    <rPh sb="74" eb="76">
      <t>テンケン</t>
    </rPh>
    <rPh sb="77" eb="79">
      <t>チョウサ</t>
    </rPh>
    <rPh sb="80" eb="82">
      <t>ジッシ</t>
    </rPh>
    <rPh sb="84" eb="86">
      <t>カイチク</t>
    </rPh>
    <rPh sb="87" eb="89">
      <t>コウシン</t>
    </rPh>
    <rPh sb="89" eb="90">
      <t>トウ</t>
    </rPh>
    <rPh sb="90" eb="93">
      <t>ケイカクテキ</t>
    </rPh>
    <rPh sb="94" eb="95">
      <t>オコナ</t>
    </rPh>
    <rPh sb="99" eb="101">
      <t>ヨテイ</t>
    </rPh>
    <phoneticPr fontId="4"/>
  </si>
  <si>
    <t xml:space="preserve">
　当市の下水道処理人口普及率は令和元年度末で68.84％に留まっていることから、一層の未普及対策の推進が必要である。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rPh sb="2" eb="4">
      <t>トウシ</t>
    </rPh>
    <rPh sb="5" eb="8">
      <t>ゲスイドウ</t>
    </rPh>
    <rPh sb="8" eb="10">
      <t>ショリ</t>
    </rPh>
    <rPh sb="10" eb="12">
      <t>ジンコウ</t>
    </rPh>
    <rPh sb="12" eb="14">
      <t>フキュウ</t>
    </rPh>
    <rPh sb="14" eb="15">
      <t>リツ</t>
    </rPh>
    <rPh sb="16" eb="18">
      <t>レイワ</t>
    </rPh>
    <rPh sb="18" eb="20">
      <t>ガンネン</t>
    </rPh>
    <rPh sb="20" eb="21">
      <t>ド</t>
    </rPh>
    <rPh sb="21" eb="22">
      <t>マツ</t>
    </rPh>
    <rPh sb="30" eb="31">
      <t>トド</t>
    </rPh>
    <rPh sb="41" eb="43">
      <t>イッソウ</t>
    </rPh>
    <rPh sb="44" eb="47">
      <t>ミフキュウ</t>
    </rPh>
    <rPh sb="47" eb="49">
      <t>タイサク</t>
    </rPh>
    <rPh sb="50" eb="52">
      <t>スイシン</t>
    </rPh>
    <rPh sb="53" eb="55">
      <t>ヒツヨウ</t>
    </rPh>
    <rPh sb="61" eb="63">
      <t>イッポウ</t>
    </rPh>
    <rPh sb="65" eb="68">
      <t>チョウキテキ</t>
    </rPh>
    <rPh sb="69" eb="71">
      <t>ジンコウ</t>
    </rPh>
    <rPh sb="71" eb="73">
      <t>ゲンショウ</t>
    </rPh>
    <rPh sb="76" eb="79">
      <t>ショウライテキ</t>
    </rPh>
    <rPh sb="80" eb="83">
      <t>ゲスイドウ</t>
    </rPh>
    <rPh sb="83" eb="86">
      <t>シヨウリョウ</t>
    </rPh>
    <rPh sb="87" eb="89">
      <t>オオハバ</t>
    </rPh>
    <rPh sb="90" eb="92">
      <t>ゾウシュウ</t>
    </rPh>
    <rPh sb="93" eb="95">
      <t>ミコ</t>
    </rPh>
    <rPh sb="101" eb="103">
      <t>コンゴ</t>
    </rPh>
    <rPh sb="104" eb="105">
      <t>キビ</t>
    </rPh>
    <rPh sb="107" eb="109">
      <t>ケイエイ</t>
    </rPh>
    <rPh sb="109" eb="111">
      <t>カンキョウ</t>
    </rPh>
    <rPh sb="112" eb="113">
      <t>ツヅ</t>
    </rPh>
    <rPh sb="117" eb="119">
      <t>ミコ</t>
    </rPh>
    <rPh sb="126" eb="128">
      <t>キギョウ</t>
    </rPh>
    <rPh sb="128" eb="129">
      <t>サイ</t>
    </rPh>
    <rPh sb="129" eb="131">
      <t>ショウカン</t>
    </rPh>
    <rPh sb="131" eb="133">
      <t>キカン</t>
    </rPh>
    <rPh sb="134" eb="136">
      <t>チョウキ</t>
    </rPh>
    <rPh sb="143" eb="145">
      <t>ヨソウ</t>
    </rPh>
    <rPh sb="148" eb="151">
      <t>ケイカクテキ</t>
    </rPh>
    <rPh sb="152" eb="154">
      <t>ケイエイ</t>
    </rPh>
    <rPh sb="154" eb="156">
      <t>キバン</t>
    </rPh>
    <rPh sb="157" eb="159">
      <t>キョウカ</t>
    </rPh>
    <rPh sb="160" eb="162">
      <t>ザイセイ</t>
    </rPh>
    <rPh sb="169" eb="171">
      <t>コウジョウ</t>
    </rPh>
    <rPh sb="172" eb="173">
      <t>モト</t>
    </rPh>
    <rPh sb="185" eb="187">
      <t>ケイエイ</t>
    </rPh>
    <rPh sb="187" eb="189">
      <t>センリャク</t>
    </rPh>
    <rPh sb="200" eb="202">
      <t>ケイカク</t>
    </rPh>
    <rPh sb="203" eb="204">
      <t>モト</t>
    </rPh>
    <rPh sb="206" eb="208">
      <t>ケイエイ</t>
    </rPh>
    <rPh sb="209" eb="212">
      <t>コウリツカ</t>
    </rPh>
    <rPh sb="213" eb="216">
      <t>ケンゼンカ</t>
    </rPh>
    <rPh sb="217" eb="218">
      <t>ハカ</t>
    </rPh>
    <rPh sb="219" eb="221">
      <t>ヒツヨウ</t>
    </rPh>
    <phoneticPr fontId="4"/>
  </si>
  <si>
    <t xml:space="preserve">
　当市の下水道事業は、令和元年度から地方公営企業法の財務規定等を適用し、公営企業会計に移行したことから経年比較はできない。
　令和元年度決算の経常収支比率は100％以上であったが、類似団体や全国平均よりも低い状況である。汚水処理原価は類似団体より低い金額となっているが全国平均と比較すると大きな開きがある。
　企業債残高対事業規模比率は類似団体、全国平均と比較し高い数値を示しているが、今後大規模な下水道区域拡張事業を行う見通しは無いため減少していく見込みである。
　また、汚水処理コストの削減努力は続けなければならないが、現状からの大幅な削減は困難と考えられる。しかしながら将来にわたり経営の健全性・効率性を維持するためには、費用に見合う適正な収入を確保する必要があり、下水道使用料の見直しを検討したが、既に全国的にも高水準であり、見直しができない状態となっている。
　水洗化率について、類似団体及び全国平均と比較し低い数値となっているため、向上に努めるとともに運営体制や今後の投資の在り方について見直し、計画的事業進行を図る。</t>
    <rPh sb="2" eb="4">
      <t>トウシ</t>
    </rPh>
    <rPh sb="5" eb="8">
      <t>ゲスイドウ</t>
    </rPh>
    <rPh sb="8" eb="10">
      <t>ジギョウ</t>
    </rPh>
    <rPh sb="12" eb="14">
      <t>レイワ</t>
    </rPh>
    <rPh sb="14" eb="16">
      <t>ガンネン</t>
    </rPh>
    <rPh sb="16" eb="17">
      <t>ド</t>
    </rPh>
    <rPh sb="19" eb="21">
      <t>チホウ</t>
    </rPh>
    <rPh sb="21" eb="23">
      <t>コウエイ</t>
    </rPh>
    <rPh sb="23" eb="25">
      <t>キギョウ</t>
    </rPh>
    <rPh sb="25" eb="26">
      <t>ホウ</t>
    </rPh>
    <rPh sb="27" eb="29">
      <t>ザイム</t>
    </rPh>
    <rPh sb="29" eb="31">
      <t>キテイ</t>
    </rPh>
    <rPh sb="31" eb="32">
      <t>トウ</t>
    </rPh>
    <rPh sb="33" eb="35">
      <t>テキヨウ</t>
    </rPh>
    <rPh sb="37" eb="39">
      <t>コウエイ</t>
    </rPh>
    <rPh sb="39" eb="41">
      <t>キギョウ</t>
    </rPh>
    <rPh sb="41" eb="43">
      <t>カイケイ</t>
    </rPh>
    <rPh sb="44" eb="46">
      <t>イコウ</t>
    </rPh>
    <rPh sb="52" eb="54">
      <t>ケイネン</t>
    </rPh>
    <rPh sb="54" eb="56">
      <t>ヒカク</t>
    </rPh>
    <rPh sb="64" eb="66">
      <t>レイワ</t>
    </rPh>
    <rPh sb="66" eb="68">
      <t>ガンネン</t>
    </rPh>
    <rPh sb="68" eb="69">
      <t>ド</t>
    </rPh>
    <rPh sb="69" eb="71">
      <t>ケッサン</t>
    </rPh>
    <rPh sb="72" eb="74">
      <t>ケイジョウ</t>
    </rPh>
    <rPh sb="74" eb="76">
      <t>シュウシ</t>
    </rPh>
    <rPh sb="76" eb="78">
      <t>ヒリツ</t>
    </rPh>
    <rPh sb="83" eb="85">
      <t>イジョウ</t>
    </rPh>
    <rPh sb="91" eb="93">
      <t>ルイジ</t>
    </rPh>
    <rPh sb="93" eb="95">
      <t>ダンタイ</t>
    </rPh>
    <rPh sb="96" eb="98">
      <t>ゼンコク</t>
    </rPh>
    <rPh sb="98" eb="100">
      <t>ヘイキン</t>
    </rPh>
    <rPh sb="103" eb="104">
      <t>ヒク</t>
    </rPh>
    <rPh sb="105" eb="107">
      <t>ジョウキョウ</t>
    </rPh>
    <rPh sb="111" eb="113">
      <t>オスイ</t>
    </rPh>
    <rPh sb="113" eb="115">
      <t>ショリ</t>
    </rPh>
    <rPh sb="115" eb="117">
      <t>ゲンカ</t>
    </rPh>
    <rPh sb="118" eb="120">
      <t>ルイジ</t>
    </rPh>
    <rPh sb="120" eb="122">
      <t>ダンタイ</t>
    </rPh>
    <rPh sb="124" eb="125">
      <t>ヒク</t>
    </rPh>
    <rPh sb="126" eb="128">
      <t>キンガク</t>
    </rPh>
    <rPh sb="135" eb="137">
      <t>ゼンコク</t>
    </rPh>
    <rPh sb="137" eb="139">
      <t>ヘイキン</t>
    </rPh>
    <rPh sb="140" eb="142">
      <t>ヒカク</t>
    </rPh>
    <rPh sb="145" eb="146">
      <t>オオ</t>
    </rPh>
    <rPh sb="148" eb="149">
      <t>ヒラ</t>
    </rPh>
    <rPh sb="156" eb="158">
      <t>キギョウ</t>
    </rPh>
    <rPh sb="158" eb="159">
      <t>サイ</t>
    </rPh>
    <rPh sb="159" eb="161">
      <t>ザンダカ</t>
    </rPh>
    <rPh sb="161" eb="162">
      <t>タイ</t>
    </rPh>
    <rPh sb="162" eb="164">
      <t>ジギョウ</t>
    </rPh>
    <rPh sb="164" eb="166">
      <t>キボ</t>
    </rPh>
    <rPh sb="166" eb="168">
      <t>ヒリツ</t>
    </rPh>
    <rPh sb="169" eb="171">
      <t>ルイジ</t>
    </rPh>
    <rPh sb="171" eb="173">
      <t>ダンタイ</t>
    </rPh>
    <rPh sb="174" eb="176">
      <t>ゼンコク</t>
    </rPh>
    <rPh sb="176" eb="178">
      <t>ヘイキン</t>
    </rPh>
    <rPh sb="179" eb="181">
      <t>ヒカク</t>
    </rPh>
    <rPh sb="182" eb="183">
      <t>タカ</t>
    </rPh>
    <rPh sb="184" eb="186">
      <t>スウチ</t>
    </rPh>
    <rPh sb="187" eb="188">
      <t>シメ</t>
    </rPh>
    <rPh sb="194" eb="196">
      <t>コンゴ</t>
    </rPh>
    <rPh sb="196" eb="199">
      <t>ダイキボ</t>
    </rPh>
    <rPh sb="200" eb="203">
      <t>ゲスイドウ</t>
    </rPh>
    <rPh sb="203" eb="205">
      <t>クイキ</t>
    </rPh>
    <rPh sb="205" eb="207">
      <t>カクチョウ</t>
    </rPh>
    <rPh sb="207" eb="209">
      <t>ジギョウ</t>
    </rPh>
    <rPh sb="210" eb="211">
      <t>オコナ</t>
    </rPh>
    <rPh sb="212" eb="214">
      <t>ミトオ</t>
    </rPh>
    <rPh sb="216" eb="217">
      <t>ナ</t>
    </rPh>
    <rPh sb="220" eb="222">
      <t>ゲンショウ</t>
    </rPh>
    <rPh sb="226" eb="228">
      <t>ミコ</t>
    </rPh>
    <rPh sb="238" eb="240">
      <t>オスイ</t>
    </rPh>
    <rPh sb="240" eb="242">
      <t>ショリ</t>
    </rPh>
    <rPh sb="246" eb="248">
      <t>サクゲン</t>
    </rPh>
    <rPh sb="248" eb="250">
      <t>ドリョク</t>
    </rPh>
    <rPh sb="251" eb="252">
      <t>ツヅ</t>
    </rPh>
    <rPh sb="263" eb="265">
      <t>ゲンジョウ</t>
    </rPh>
    <rPh sb="268" eb="270">
      <t>オオハバ</t>
    </rPh>
    <rPh sb="271" eb="273">
      <t>サクゲン</t>
    </rPh>
    <rPh sb="274" eb="276">
      <t>コンナン</t>
    </rPh>
    <rPh sb="277" eb="278">
      <t>カンガ</t>
    </rPh>
    <rPh sb="289" eb="291">
      <t>ショウライ</t>
    </rPh>
    <rPh sb="295" eb="297">
      <t>ケイエイ</t>
    </rPh>
    <rPh sb="298" eb="301">
      <t>ケンゼンセイ</t>
    </rPh>
    <rPh sb="302" eb="305">
      <t>コウリツセイ</t>
    </rPh>
    <rPh sb="306" eb="308">
      <t>イジ</t>
    </rPh>
    <rPh sb="315" eb="317">
      <t>ヒヨウ</t>
    </rPh>
    <rPh sb="318" eb="320">
      <t>ミア</t>
    </rPh>
    <rPh sb="321" eb="323">
      <t>テキセイ</t>
    </rPh>
    <rPh sb="324" eb="326">
      <t>シュウニュウ</t>
    </rPh>
    <rPh sb="327" eb="329">
      <t>カクホ</t>
    </rPh>
    <rPh sb="331" eb="333">
      <t>ヒツヨウ</t>
    </rPh>
    <rPh sb="337" eb="340">
      <t>ゲスイドウ</t>
    </rPh>
    <rPh sb="340" eb="343">
      <t>シヨウリョウ</t>
    </rPh>
    <rPh sb="344" eb="346">
      <t>ミナオ</t>
    </rPh>
    <rPh sb="348" eb="350">
      <t>ケントウ</t>
    </rPh>
    <rPh sb="354" eb="355">
      <t>スデ</t>
    </rPh>
    <rPh sb="356" eb="358">
      <t>ゼンコク</t>
    </rPh>
    <rPh sb="358" eb="359">
      <t>テキ</t>
    </rPh>
    <rPh sb="361" eb="364">
      <t>コウスイジュン</t>
    </rPh>
    <rPh sb="368" eb="370">
      <t>ミナオ</t>
    </rPh>
    <rPh sb="376" eb="378">
      <t>ジョウタイ</t>
    </rPh>
    <rPh sb="387" eb="390">
      <t>スイセンカ</t>
    </rPh>
    <rPh sb="390" eb="391">
      <t>リツ</t>
    </rPh>
    <rPh sb="396" eb="398">
      <t>ルイジ</t>
    </rPh>
    <rPh sb="398" eb="400">
      <t>ダンタイ</t>
    </rPh>
    <rPh sb="400" eb="401">
      <t>オヨ</t>
    </rPh>
    <rPh sb="402" eb="404">
      <t>ゼンコク</t>
    </rPh>
    <rPh sb="404" eb="406">
      <t>ヘイキン</t>
    </rPh>
    <rPh sb="407" eb="409">
      <t>ヒカク</t>
    </rPh>
    <rPh sb="410" eb="411">
      <t>ヒク</t>
    </rPh>
    <rPh sb="412" eb="414">
      <t>スウチ</t>
    </rPh>
    <rPh sb="423" eb="425">
      <t>コウジョウ</t>
    </rPh>
    <rPh sb="426" eb="427">
      <t>ツト</t>
    </rPh>
    <rPh sb="433" eb="435">
      <t>ウンエイ</t>
    </rPh>
    <rPh sb="435" eb="437">
      <t>タイセイ</t>
    </rPh>
    <rPh sb="438" eb="440">
      <t>コンゴ</t>
    </rPh>
    <rPh sb="441" eb="443">
      <t>トウシ</t>
    </rPh>
    <rPh sb="444" eb="445">
      <t>ア</t>
    </rPh>
    <rPh sb="446" eb="447">
      <t>カタ</t>
    </rPh>
    <rPh sb="451" eb="453">
      <t>ミナオ</t>
    </rPh>
    <rPh sb="455" eb="458">
      <t>ケイカクテキ</t>
    </rPh>
    <rPh sb="458" eb="460">
      <t>ジギョウ</t>
    </rPh>
    <rPh sb="460" eb="462">
      <t>シンコウ</t>
    </rPh>
    <rPh sb="463" eb="46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</si>
</sst>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354-40FB-A65A-382085120610}"/>
            </c:ext>
          </c:extLst>
        </c:ser>
        <c:dLbls>
          <c:showLegendKey val="0"/>
          <c:showVal val="0"/>
          <c:showCatName val="0"/>
          <c:showSerName val="0"/>
          <c:showPercent val="0"/>
          <c:showBubbleSize val="0"/>
        </c:dLbls>
        <c:gapWidth val="150"/>
        <c:axId val="1939184640"/>
        <c:axId val="193918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xmlns:c16r2="http://schemas.microsoft.com/office/drawing/2015/06/chart">
            <c:ext xmlns:c16="http://schemas.microsoft.com/office/drawing/2014/chart" uri="{C3380CC4-5D6E-409C-BE32-E72D297353CC}">
              <c16:uniqueId val="{00000001-C354-40FB-A65A-382085120610}"/>
            </c:ext>
          </c:extLst>
        </c:ser>
        <c:dLbls>
          <c:showLegendKey val="0"/>
          <c:showVal val="0"/>
          <c:showCatName val="0"/>
          <c:showSerName val="0"/>
          <c:showPercent val="0"/>
          <c:showBubbleSize val="0"/>
        </c:dLbls>
        <c:marker val="1"/>
        <c:smooth val="0"/>
        <c:axId val="1939184640"/>
        <c:axId val="1939186816"/>
      </c:lineChart>
      <c:dateAx>
        <c:axId val="1939184640"/>
        <c:scaling>
          <c:orientation val="minMax"/>
        </c:scaling>
        <c:delete val="1"/>
        <c:axPos val="b"/>
        <c:numFmt formatCode="&quot;H&quot;yy" sourceLinked="1"/>
        <c:majorTickMark val="none"/>
        <c:minorTickMark val="none"/>
        <c:tickLblPos val="none"/>
        <c:crossAx val="1939186816"/>
        <c:crosses val="autoZero"/>
        <c:auto val="1"/>
        <c:lblOffset val="100"/>
        <c:baseTimeUnit val="years"/>
      </c:dateAx>
      <c:valAx>
        <c:axId val="193918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1D-4570-B18D-3FCD90E3C695}"/>
            </c:ext>
          </c:extLst>
        </c:ser>
        <c:dLbls>
          <c:showLegendKey val="0"/>
          <c:showVal val="0"/>
          <c:showCatName val="0"/>
          <c:showSerName val="0"/>
          <c:showPercent val="0"/>
          <c:showBubbleSize val="0"/>
        </c:dLbls>
        <c:gapWidth val="150"/>
        <c:axId val="42307680"/>
        <c:axId val="4230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49.27</c:v>
                </c:pt>
              </c:numCache>
            </c:numRef>
          </c:val>
          <c:smooth val="0"/>
          <c:extLst xmlns:c16r2="http://schemas.microsoft.com/office/drawing/2015/06/chart">
            <c:ext xmlns:c16="http://schemas.microsoft.com/office/drawing/2014/chart" uri="{C3380CC4-5D6E-409C-BE32-E72D297353CC}">
              <c16:uniqueId val="{00000001-991D-4570-B18D-3FCD90E3C695}"/>
            </c:ext>
          </c:extLst>
        </c:ser>
        <c:dLbls>
          <c:showLegendKey val="0"/>
          <c:showVal val="0"/>
          <c:showCatName val="0"/>
          <c:showSerName val="0"/>
          <c:showPercent val="0"/>
          <c:showBubbleSize val="0"/>
        </c:dLbls>
        <c:marker val="1"/>
        <c:smooth val="0"/>
        <c:axId val="42307680"/>
        <c:axId val="42302784"/>
      </c:lineChart>
      <c:dateAx>
        <c:axId val="42307680"/>
        <c:scaling>
          <c:orientation val="minMax"/>
        </c:scaling>
        <c:delete val="1"/>
        <c:axPos val="b"/>
        <c:numFmt formatCode="&quot;H&quot;yy" sourceLinked="1"/>
        <c:majorTickMark val="none"/>
        <c:minorTickMark val="none"/>
        <c:tickLblPos val="none"/>
        <c:crossAx val="42302784"/>
        <c:crosses val="autoZero"/>
        <c:auto val="1"/>
        <c:lblOffset val="100"/>
        <c:baseTimeUnit val="years"/>
      </c:dateAx>
      <c:valAx>
        <c:axId val="423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68.84</c:v>
                </c:pt>
              </c:numCache>
            </c:numRef>
          </c:val>
          <c:extLst xmlns:c16r2="http://schemas.microsoft.com/office/drawing/2015/06/chart">
            <c:ext xmlns:c16="http://schemas.microsoft.com/office/drawing/2014/chart" uri="{C3380CC4-5D6E-409C-BE32-E72D297353CC}">
              <c16:uniqueId val="{00000000-E976-4C7A-8CE4-08A4D45A5719}"/>
            </c:ext>
          </c:extLst>
        </c:ser>
        <c:dLbls>
          <c:showLegendKey val="0"/>
          <c:showVal val="0"/>
          <c:showCatName val="0"/>
          <c:showSerName val="0"/>
          <c:showPercent val="0"/>
          <c:showBubbleSize val="0"/>
        </c:dLbls>
        <c:gapWidth val="150"/>
        <c:axId val="42306048"/>
        <c:axId val="4230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83.16</c:v>
                </c:pt>
              </c:numCache>
            </c:numRef>
          </c:val>
          <c:smooth val="0"/>
          <c:extLst xmlns:c16r2="http://schemas.microsoft.com/office/drawing/2015/06/chart">
            <c:ext xmlns:c16="http://schemas.microsoft.com/office/drawing/2014/chart" uri="{C3380CC4-5D6E-409C-BE32-E72D297353CC}">
              <c16:uniqueId val="{00000001-E976-4C7A-8CE4-08A4D45A5719}"/>
            </c:ext>
          </c:extLst>
        </c:ser>
        <c:dLbls>
          <c:showLegendKey val="0"/>
          <c:showVal val="0"/>
          <c:showCatName val="0"/>
          <c:showSerName val="0"/>
          <c:showPercent val="0"/>
          <c:showBubbleSize val="0"/>
        </c:dLbls>
        <c:marker val="1"/>
        <c:smooth val="0"/>
        <c:axId val="42306048"/>
        <c:axId val="42304416"/>
      </c:lineChart>
      <c:dateAx>
        <c:axId val="42306048"/>
        <c:scaling>
          <c:orientation val="minMax"/>
        </c:scaling>
        <c:delete val="1"/>
        <c:axPos val="b"/>
        <c:numFmt formatCode="&quot;H&quot;yy" sourceLinked="1"/>
        <c:majorTickMark val="none"/>
        <c:minorTickMark val="none"/>
        <c:tickLblPos val="none"/>
        <c:crossAx val="42304416"/>
        <c:crosses val="autoZero"/>
        <c:auto val="1"/>
        <c:lblOffset val="100"/>
        <c:baseTimeUnit val="years"/>
      </c:dateAx>
      <c:valAx>
        <c:axId val="423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101.16</c:v>
                </c:pt>
              </c:numCache>
            </c:numRef>
          </c:val>
          <c:extLst xmlns:c16r2="http://schemas.microsoft.com/office/drawing/2015/06/chart">
            <c:ext xmlns:c16="http://schemas.microsoft.com/office/drawing/2014/chart" uri="{C3380CC4-5D6E-409C-BE32-E72D297353CC}">
              <c16:uniqueId val="{00000000-70CB-4C52-A541-378757AA1339}"/>
            </c:ext>
          </c:extLst>
        </c:ser>
        <c:dLbls>
          <c:showLegendKey val="0"/>
          <c:showVal val="0"/>
          <c:showCatName val="0"/>
          <c:showSerName val="0"/>
          <c:showPercent val="0"/>
          <c:showBubbleSize val="0"/>
        </c:dLbls>
        <c:gapWidth val="150"/>
        <c:axId val="1939172128"/>
        <c:axId val="193917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109.21</c:v>
                </c:pt>
              </c:numCache>
            </c:numRef>
          </c:val>
          <c:smooth val="0"/>
          <c:extLst xmlns:c16r2="http://schemas.microsoft.com/office/drawing/2015/06/chart">
            <c:ext xmlns:c16="http://schemas.microsoft.com/office/drawing/2014/chart" uri="{C3380CC4-5D6E-409C-BE32-E72D297353CC}">
              <c16:uniqueId val="{00000001-70CB-4C52-A541-378757AA1339}"/>
            </c:ext>
          </c:extLst>
        </c:ser>
        <c:dLbls>
          <c:showLegendKey val="0"/>
          <c:showVal val="0"/>
          <c:showCatName val="0"/>
          <c:showSerName val="0"/>
          <c:showPercent val="0"/>
          <c:showBubbleSize val="0"/>
        </c:dLbls>
        <c:marker val="1"/>
        <c:smooth val="0"/>
        <c:axId val="1939172128"/>
        <c:axId val="1939176480"/>
      </c:lineChart>
      <c:dateAx>
        <c:axId val="1939172128"/>
        <c:scaling>
          <c:orientation val="minMax"/>
        </c:scaling>
        <c:delete val="1"/>
        <c:axPos val="b"/>
        <c:numFmt formatCode="&quot;H&quot;yy" sourceLinked="1"/>
        <c:majorTickMark val="none"/>
        <c:minorTickMark val="none"/>
        <c:tickLblPos val="none"/>
        <c:crossAx val="1939176480"/>
        <c:crosses val="autoZero"/>
        <c:auto val="1"/>
        <c:lblOffset val="100"/>
        <c:baseTimeUnit val="years"/>
      </c:dateAx>
      <c:valAx>
        <c:axId val="19391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2.36</c:v>
                </c:pt>
              </c:numCache>
            </c:numRef>
          </c:val>
          <c:extLst xmlns:c16r2="http://schemas.microsoft.com/office/drawing/2015/06/chart">
            <c:ext xmlns:c16="http://schemas.microsoft.com/office/drawing/2014/chart" uri="{C3380CC4-5D6E-409C-BE32-E72D297353CC}">
              <c16:uniqueId val="{00000000-2261-4940-8584-87F507AE6ABD}"/>
            </c:ext>
          </c:extLst>
        </c:ser>
        <c:dLbls>
          <c:showLegendKey val="0"/>
          <c:showVal val="0"/>
          <c:showCatName val="0"/>
          <c:showSerName val="0"/>
          <c:showPercent val="0"/>
          <c:showBubbleSize val="0"/>
        </c:dLbls>
        <c:gapWidth val="150"/>
        <c:axId val="1939173216"/>
        <c:axId val="19391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24.1</c:v>
                </c:pt>
              </c:numCache>
            </c:numRef>
          </c:val>
          <c:smooth val="0"/>
          <c:extLst xmlns:c16r2="http://schemas.microsoft.com/office/drawing/2015/06/chart">
            <c:ext xmlns:c16="http://schemas.microsoft.com/office/drawing/2014/chart" uri="{C3380CC4-5D6E-409C-BE32-E72D297353CC}">
              <c16:uniqueId val="{00000001-2261-4940-8584-87F507AE6ABD}"/>
            </c:ext>
          </c:extLst>
        </c:ser>
        <c:dLbls>
          <c:showLegendKey val="0"/>
          <c:showVal val="0"/>
          <c:showCatName val="0"/>
          <c:showSerName val="0"/>
          <c:showPercent val="0"/>
          <c:showBubbleSize val="0"/>
        </c:dLbls>
        <c:marker val="1"/>
        <c:smooth val="0"/>
        <c:axId val="1939173216"/>
        <c:axId val="1939174848"/>
      </c:lineChart>
      <c:dateAx>
        <c:axId val="1939173216"/>
        <c:scaling>
          <c:orientation val="minMax"/>
        </c:scaling>
        <c:delete val="1"/>
        <c:axPos val="b"/>
        <c:numFmt formatCode="&quot;H&quot;yy" sourceLinked="1"/>
        <c:majorTickMark val="none"/>
        <c:minorTickMark val="none"/>
        <c:tickLblPos val="none"/>
        <c:crossAx val="1939174848"/>
        <c:crosses val="autoZero"/>
        <c:auto val="1"/>
        <c:lblOffset val="100"/>
        <c:baseTimeUnit val="years"/>
      </c:dateAx>
      <c:valAx>
        <c:axId val="19391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F26-4110-A586-4CC71F4EBEBE}"/>
            </c:ext>
          </c:extLst>
        </c:ser>
        <c:dLbls>
          <c:showLegendKey val="0"/>
          <c:showVal val="0"/>
          <c:showCatName val="0"/>
          <c:showSerName val="0"/>
          <c:showPercent val="0"/>
          <c:showBubbleSize val="0"/>
        </c:dLbls>
        <c:gapWidth val="150"/>
        <c:axId val="1939178656"/>
        <c:axId val="193917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DF26-4110-A586-4CC71F4EBEBE}"/>
            </c:ext>
          </c:extLst>
        </c:ser>
        <c:dLbls>
          <c:showLegendKey val="0"/>
          <c:showVal val="0"/>
          <c:showCatName val="0"/>
          <c:showSerName val="0"/>
          <c:showPercent val="0"/>
          <c:showBubbleSize val="0"/>
        </c:dLbls>
        <c:marker val="1"/>
        <c:smooth val="0"/>
        <c:axId val="1939178656"/>
        <c:axId val="1939179200"/>
      </c:lineChart>
      <c:dateAx>
        <c:axId val="1939178656"/>
        <c:scaling>
          <c:orientation val="minMax"/>
        </c:scaling>
        <c:delete val="1"/>
        <c:axPos val="b"/>
        <c:numFmt formatCode="&quot;H&quot;yy" sourceLinked="1"/>
        <c:majorTickMark val="none"/>
        <c:minorTickMark val="none"/>
        <c:tickLblPos val="none"/>
        <c:crossAx val="1939179200"/>
        <c:crosses val="autoZero"/>
        <c:auto val="1"/>
        <c:lblOffset val="100"/>
        <c:baseTimeUnit val="years"/>
      </c:dateAx>
      <c:valAx>
        <c:axId val="19391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E0D-4E18-ABE2-FEB5DE9F7679}"/>
            </c:ext>
          </c:extLst>
        </c:ser>
        <c:dLbls>
          <c:showLegendKey val="0"/>
          <c:showVal val="0"/>
          <c:showCatName val="0"/>
          <c:showSerName val="0"/>
          <c:showPercent val="0"/>
          <c:showBubbleSize val="0"/>
        </c:dLbls>
        <c:gapWidth val="150"/>
        <c:axId val="1939180832"/>
        <c:axId val="19391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15.73</c:v>
                </c:pt>
              </c:numCache>
            </c:numRef>
          </c:val>
          <c:smooth val="0"/>
          <c:extLst xmlns:c16r2="http://schemas.microsoft.com/office/drawing/2015/06/chart">
            <c:ext xmlns:c16="http://schemas.microsoft.com/office/drawing/2014/chart" uri="{C3380CC4-5D6E-409C-BE32-E72D297353CC}">
              <c16:uniqueId val="{00000001-8E0D-4E18-ABE2-FEB5DE9F7679}"/>
            </c:ext>
          </c:extLst>
        </c:ser>
        <c:dLbls>
          <c:showLegendKey val="0"/>
          <c:showVal val="0"/>
          <c:showCatName val="0"/>
          <c:showSerName val="0"/>
          <c:showPercent val="0"/>
          <c:showBubbleSize val="0"/>
        </c:dLbls>
        <c:marker val="1"/>
        <c:smooth val="0"/>
        <c:axId val="1939180832"/>
        <c:axId val="1939181376"/>
      </c:lineChart>
      <c:dateAx>
        <c:axId val="1939180832"/>
        <c:scaling>
          <c:orientation val="minMax"/>
        </c:scaling>
        <c:delete val="1"/>
        <c:axPos val="b"/>
        <c:numFmt formatCode="&quot;H&quot;yy" sourceLinked="1"/>
        <c:majorTickMark val="none"/>
        <c:minorTickMark val="none"/>
        <c:tickLblPos val="none"/>
        <c:crossAx val="1939181376"/>
        <c:crosses val="autoZero"/>
        <c:auto val="1"/>
        <c:lblOffset val="100"/>
        <c:baseTimeUnit val="years"/>
      </c:dateAx>
      <c:valAx>
        <c:axId val="19391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30.77</c:v>
                </c:pt>
              </c:numCache>
            </c:numRef>
          </c:val>
          <c:extLst xmlns:c16r2="http://schemas.microsoft.com/office/drawing/2015/06/chart">
            <c:ext xmlns:c16="http://schemas.microsoft.com/office/drawing/2014/chart" uri="{C3380CC4-5D6E-409C-BE32-E72D297353CC}">
              <c16:uniqueId val="{00000000-DA75-4BF9-87D1-5BE09E684535}"/>
            </c:ext>
          </c:extLst>
        </c:ser>
        <c:dLbls>
          <c:showLegendKey val="0"/>
          <c:showVal val="0"/>
          <c:showCatName val="0"/>
          <c:showSerName val="0"/>
          <c:showPercent val="0"/>
          <c:showBubbleSize val="0"/>
        </c:dLbls>
        <c:gapWidth val="150"/>
        <c:axId val="1939185184"/>
        <c:axId val="193918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57.26</c:v>
                </c:pt>
              </c:numCache>
            </c:numRef>
          </c:val>
          <c:smooth val="0"/>
          <c:extLst xmlns:c16r2="http://schemas.microsoft.com/office/drawing/2015/06/chart">
            <c:ext xmlns:c16="http://schemas.microsoft.com/office/drawing/2014/chart" uri="{C3380CC4-5D6E-409C-BE32-E72D297353CC}">
              <c16:uniqueId val="{00000001-DA75-4BF9-87D1-5BE09E684535}"/>
            </c:ext>
          </c:extLst>
        </c:ser>
        <c:dLbls>
          <c:showLegendKey val="0"/>
          <c:showVal val="0"/>
          <c:showCatName val="0"/>
          <c:showSerName val="0"/>
          <c:showPercent val="0"/>
          <c:showBubbleSize val="0"/>
        </c:dLbls>
        <c:marker val="1"/>
        <c:smooth val="0"/>
        <c:axId val="1939185184"/>
        <c:axId val="1939185728"/>
      </c:lineChart>
      <c:dateAx>
        <c:axId val="1939185184"/>
        <c:scaling>
          <c:orientation val="minMax"/>
        </c:scaling>
        <c:delete val="1"/>
        <c:axPos val="b"/>
        <c:numFmt formatCode="&quot;H&quot;yy" sourceLinked="1"/>
        <c:majorTickMark val="none"/>
        <c:minorTickMark val="none"/>
        <c:tickLblPos val="none"/>
        <c:crossAx val="1939185728"/>
        <c:crosses val="autoZero"/>
        <c:auto val="1"/>
        <c:lblOffset val="100"/>
        <c:baseTimeUnit val="years"/>
      </c:dateAx>
      <c:valAx>
        <c:axId val="19391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1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3312.93</c:v>
                </c:pt>
              </c:numCache>
            </c:numRef>
          </c:val>
          <c:extLst xmlns:c16r2="http://schemas.microsoft.com/office/drawing/2015/06/chart">
            <c:ext xmlns:c16="http://schemas.microsoft.com/office/drawing/2014/chart" uri="{C3380CC4-5D6E-409C-BE32-E72D297353CC}">
              <c16:uniqueId val="{00000000-1419-4304-A8AE-8BD35905A548}"/>
            </c:ext>
          </c:extLst>
        </c:ser>
        <c:dLbls>
          <c:showLegendKey val="0"/>
          <c:showVal val="0"/>
          <c:showCatName val="0"/>
          <c:showSerName val="0"/>
          <c:showPercent val="0"/>
          <c:showBubbleSize val="0"/>
        </c:dLbls>
        <c:gapWidth val="150"/>
        <c:axId val="42307136"/>
        <c:axId val="423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1130.42</c:v>
                </c:pt>
              </c:numCache>
            </c:numRef>
          </c:val>
          <c:smooth val="0"/>
          <c:extLst xmlns:c16r2="http://schemas.microsoft.com/office/drawing/2015/06/chart">
            <c:ext xmlns:c16="http://schemas.microsoft.com/office/drawing/2014/chart" uri="{C3380CC4-5D6E-409C-BE32-E72D297353CC}">
              <c16:uniqueId val="{00000001-1419-4304-A8AE-8BD35905A548}"/>
            </c:ext>
          </c:extLst>
        </c:ser>
        <c:dLbls>
          <c:showLegendKey val="0"/>
          <c:showVal val="0"/>
          <c:showCatName val="0"/>
          <c:showSerName val="0"/>
          <c:showPercent val="0"/>
          <c:showBubbleSize val="0"/>
        </c:dLbls>
        <c:marker val="1"/>
        <c:smooth val="0"/>
        <c:axId val="42307136"/>
        <c:axId val="42302240"/>
      </c:lineChart>
      <c:dateAx>
        <c:axId val="42307136"/>
        <c:scaling>
          <c:orientation val="minMax"/>
        </c:scaling>
        <c:delete val="1"/>
        <c:axPos val="b"/>
        <c:numFmt formatCode="&quot;H&quot;yy" sourceLinked="1"/>
        <c:majorTickMark val="none"/>
        <c:minorTickMark val="none"/>
        <c:tickLblPos val="none"/>
        <c:crossAx val="42302240"/>
        <c:crosses val="autoZero"/>
        <c:auto val="1"/>
        <c:lblOffset val="100"/>
        <c:baseTimeUnit val="years"/>
      </c:dateAx>
      <c:valAx>
        <c:axId val="423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616E-4E95-B9C9-8FBBD3295BB1}"/>
            </c:ext>
          </c:extLst>
        </c:ser>
        <c:dLbls>
          <c:showLegendKey val="0"/>
          <c:showVal val="0"/>
          <c:showCatName val="0"/>
          <c:showSerName val="0"/>
          <c:showPercent val="0"/>
          <c:showBubbleSize val="0"/>
        </c:dLbls>
        <c:gapWidth val="150"/>
        <c:axId val="42306592"/>
        <c:axId val="4231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74.17</c:v>
                </c:pt>
              </c:numCache>
            </c:numRef>
          </c:val>
          <c:smooth val="0"/>
          <c:extLst xmlns:c16r2="http://schemas.microsoft.com/office/drawing/2015/06/chart">
            <c:ext xmlns:c16="http://schemas.microsoft.com/office/drawing/2014/chart" uri="{C3380CC4-5D6E-409C-BE32-E72D297353CC}">
              <c16:uniqueId val="{00000001-616E-4E95-B9C9-8FBBD3295BB1}"/>
            </c:ext>
          </c:extLst>
        </c:ser>
        <c:dLbls>
          <c:showLegendKey val="0"/>
          <c:showVal val="0"/>
          <c:showCatName val="0"/>
          <c:showSerName val="0"/>
          <c:showPercent val="0"/>
          <c:showBubbleSize val="0"/>
        </c:dLbls>
        <c:marker val="1"/>
        <c:smooth val="0"/>
        <c:axId val="42306592"/>
        <c:axId val="42311488"/>
      </c:lineChart>
      <c:dateAx>
        <c:axId val="42306592"/>
        <c:scaling>
          <c:orientation val="minMax"/>
        </c:scaling>
        <c:delete val="1"/>
        <c:axPos val="b"/>
        <c:numFmt formatCode="&quot;H&quot;yy" sourceLinked="1"/>
        <c:majorTickMark val="none"/>
        <c:minorTickMark val="none"/>
        <c:tickLblPos val="none"/>
        <c:crossAx val="42311488"/>
        <c:crosses val="autoZero"/>
        <c:auto val="1"/>
        <c:lblOffset val="100"/>
        <c:baseTimeUnit val="years"/>
      </c:dateAx>
      <c:valAx>
        <c:axId val="423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216.13</c:v>
                </c:pt>
              </c:numCache>
            </c:numRef>
          </c:val>
          <c:extLst xmlns:c16r2="http://schemas.microsoft.com/office/drawing/2015/06/chart">
            <c:ext xmlns:c16="http://schemas.microsoft.com/office/drawing/2014/chart" uri="{C3380CC4-5D6E-409C-BE32-E72D297353CC}">
              <c16:uniqueId val="{00000000-F42C-454D-B857-6B78F1D710F6}"/>
            </c:ext>
          </c:extLst>
        </c:ser>
        <c:dLbls>
          <c:showLegendKey val="0"/>
          <c:showVal val="0"/>
          <c:showCatName val="0"/>
          <c:showSerName val="0"/>
          <c:showPercent val="0"/>
          <c:showBubbleSize val="0"/>
        </c:dLbls>
        <c:gapWidth val="150"/>
        <c:axId val="42304960"/>
        <c:axId val="4230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230.95</c:v>
                </c:pt>
              </c:numCache>
            </c:numRef>
          </c:val>
          <c:smooth val="0"/>
          <c:extLst xmlns:c16r2="http://schemas.microsoft.com/office/drawing/2015/06/chart">
            <c:ext xmlns:c16="http://schemas.microsoft.com/office/drawing/2014/chart" uri="{C3380CC4-5D6E-409C-BE32-E72D297353CC}">
              <c16:uniqueId val="{00000001-F42C-454D-B857-6B78F1D710F6}"/>
            </c:ext>
          </c:extLst>
        </c:ser>
        <c:dLbls>
          <c:showLegendKey val="0"/>
          <c:showVal val="0"/>
          <c:showCatName val="0"/>
          <c:showSerName val="0"/>
          <c:showPercent val="0"/>
          <c:showBubbleSize val="0"/>
        </c:dLbls>
        <c:marker val="1"/>
        <c:smooth val="0"/>
        <c:axId val="42304960"/>
        <c:axId val="42301152"/>
      </c:lineChart>
      <c:dateAx>
        <c:axId val="42304960"/>
        <c:scaling>
          <c:orientation val="minMax"/>
        </c:scaling>
        <c:delete val="1"/>
        <c:axPos val="b"/>
        <c:numFmt formatCode="&quot;H&quot;yy" sourceLinked="1"/>
        <c:majorTickMark val="none"/>
        <c:minorTickMark val="none"/>
        <c:tickLblPos val="none"/>
        <c:crossAx val="42301152"/>
        <c:crosses val="autoZero"/>
        <c:auto val="1"/>
        <c:lblOffset val="100"/>
        <c:baseTimeUnit val="years"/>
      </c:dateAx>
      <c:valAx>
        <c:axId val="4230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85" zoomScaleNormal="85" workbookViewId="0">
      <selection activeCell="BK16" sqref="BK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田村市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36334</v>
      </c>
      <c r="AM8" s="51"/>
      <c r="AN8" s="51"/>
      <c r="AO8" s="51"/>
      <c r="AP8" s="51"/>
      <c r="AQ8" s="51"/>
      <c r="AR8" s="51"/>
      <c r="AS8" s="51"/>
      <c r="AT8" s="46">
        <f>データ!T6</f>
        <v>458.33</v>
      </c>
      <c r="AU8" s="46"/>
      <c r="AV8" s="46"/>
      <c r="AW8" s="46"/>
      <c r="AX8" s="46"/>
      <c r="AY8" s="46"/>
      <c r="AZ8" s="46"/>
      <c r="BA8" s="46"/>
      <c r="BB8" s="46">
        <f>データ!U6</f>
        <v>79.27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49.33</v>
      </c>
      <c r="J10" s="46"/>
      <c r="K10" s="46"/>
      <c r="L10" s="46"/>
      <c r="M10" s="46"/>
      <c r="N10" s="46"/>
      <c r="O10" s="46"/>
      <c r="P10" s="46">
        <f>データ!P6</f>
        <v>33.159999999999997</v>
      </c>
      <c r="Q10" s="46"/>
      <c r="R10" s="46"/>
      <c r="S10" s="46"/>
      <c r="T10" s="46"/>
      <c r="U10" s="46"/>
      <c r="V10" s="46"/>
      <c r="W10" s="46">
        <f>データ!Q6</f>
        <v>97.06</v>
      </c>
      <c r="X10" s="46"/>
      <c r="Y10" s="46"/>
      <c r="Z10" s="46"/>
      <c r="AA10" s="46"/>
      <c r="AB10" s="46"/>
      <c r="AC10" s="46"/>
      <c r="AD10" s="51">
        <f>データ!R6</f>
        <v>4180</v>
      </c>
      <c r="AE10" s="51"/>
      <c r="AF10" s="51"/>
      <c r="AG10" s="51"/>
      <c r="AH10" s="51"/>
      <c r="AI10" s="51"/>
      <c r="AJ10" s="51"/>
      <c r="AK10" s="2"/>
      <c r="AL10" s="51">
        <f>データ!V6</f>
        <v>11965</v>
      </c>
      <c r="AM10" s="51"/>
      <c r="AN10" s="51"/>
      <c r="AO10" s="51"/>
      <c r="AP10" s="51"/>
      <c r="AQ10" s="51"/>
      <c r="AR10" s="51"/>
      <c r="AS10" s="51"/>
      <c r="AT10" s="46">
        <f>データ!W6</f>
        <v>5.91</v>
      </c>
      <c r="AU10" s="46"/>
      <c r="AV10" s="46"/>
      <c r="AW10" s="46"/>
      <c r="AX10" s="46"/>
      <c r="AY10" s="46"/>
      <c r="AZ10" s="46"/>
      <c r="BA10" s="46"/>
      <c r="BB10" s="46">
        <f>データ!X6</f>
        <v>2024.53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JDEtS0Ee3470w8Hm15GPeJ2G+AlcrFtFHV8fgdxus4DK8WrQIyxp5MFMDRB+lZ/mPx4u5l4tMcpSeXeLYhZEdQ==" saltValue="/Xa48GqLeEyMY8cQIeqx4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72117</v>
      </c>
      <c r="D6" s="33">
        <f t="shared" si="3"/>
        <v>46</v>
      </c>
      <c r="E6" s="33">
        <f t="shared" si="3"/>
        <v>17</v>
      </c>
      <c r="F6" s="33">
        <f t="shared" si="3"/>
        <v>1</v>
      </c>
      <c r="G6" s="33">
        <f t="shared" si="3"/>
        <v>0</v>
      </c>
      <c r="H6" s="33" t="str">
        <f t="shared" si="3"/>
        <v>福島県　田村市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49.33</v>
      </c>
      <c r="P6" s="34">
        <f t="shared" si="3"/>
        <v>33.159999999999997</v>
      </c>
      <c r="Q6" s="34">
        <f t="shared" si="3"/>
        <v>97.06</v>
      </c>
      <c r="R6" s="34">
        <f t="shared" si="3"/>
        <v>4180</v>
      </c>
      <c r="S6" s="34">
        <f t="shared" si="3"/>
        <v>36334</v>
      </c>
      <c r="T6" s="34">
        <f t="shared" si="3"/>
        <v>458.33</v>
      </c>
      <c r="U6" s="34">
        <f t="shared" si="3"/>
        <v>79.27</v>
      </c>
      <c r="V6" s="34">
        <f t="shared" si="3"/>
        <v>11965</v>
      </c>
      <c r="W6" s="34">
        <f t="shared" si="3"/>
        <v>5.91</v>
      </c>
      <c r="X6" s="34">
        <f t="shared" si="3"/>
        <v>2024.53</v>
      </c>
      <c r="Y6" s="35" t="str">
        <f>IF(Y7="",NA(),Y7)</f>
        <v>-</v>
      </c>
      <c r="Z6" s="35" t="str">
        <f t="shared" ref="Z6:AH6" si="4">IF(Z7="",NA(),Z7)</f>
        <v>-</v>
      </c>
      <c r="AA6" s="35" t="str">
        <f t="shared" si="4"/>
        <v>-</v>
      </c>
      <c r="AB6" s="35" t="str">
        <f t="shared" si="4"/>
        <v>-</v>
      </c>
      <c r="AC6" s="35">
        <f t="shared" si="4"/>
        <v>101.16</v>
      </c>
      <c r="AD6" s="35" t="str">
        <f t="shared" si="4"/>
        <v>-</v>
      </c>
      <c r="AE6" s="35" t="str">
        <f t="shared" si="4"/>
        <v>-</v>
      </c>
      <c r="AF6" s="35" t="str">
        <f t="shared" si="4"/>
        <v>-</v>
      </c>
      <c r="AG6" s="35" t="str">
        <f t="shared" si="4"/>
        <v>-</v>
      </c>
      <c r="AH6" s="35">
        <f t="shared" si="4"/>
        <v>109.21</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15.73</v>
      </c>
      <c r="AT6" s="34" t="str">
        <f>IF(AT7="","",IF(AT7="-","【-】","【"&amp;SUBSTITUTE(TEXT(AT7,"#,##0.00"),"-","△")&amp;"】"))</f>
        <v>【3.09】</v>
      </c>
      <c r="AU6" s="35" t="str">
        <f>IF(AU7="",NA(),AU7)</f>
        <v>-</v>
      </c>
      <c r="AV6" s="35" t="str">
        <f t="shared" ref="AV6:BD6" si="6">IF(AV7="",NA(),AV7)</f>
        <v>-</v>
      </c>
      <c r="AW6" s="35" t="str">
        <f t="shared" si="6"/>
        <v>-</v>
      </c>
      <c r="AX6" s="35" t="str">
        <f t="shared" si="6"/>
        <v>-</v>
      </c>
      <c r="AY6" s="35">
        <f t="shared" si="6"/>
        <v>30.77</v>
      </c>
      <c r="AZ6" s="35" t="str">
        <f t="shared" si="6"/>
        <v>-</v>
      </c>
      <c r="BA6" s="35" t="str">
        <f t="shared" si="6"/>
        <v>-</v>
      </c>
      <c r="BB6" s="35" t="str">
        <f t="shared" si="6"/>
        <v>-</v>
      </c>
      <c r="BC6" s="35" t="str">
        <f t="shared" si="6"/>
        <v>-</v>
      </c>
      <c r="BD6" s="35">
        <f t="shared" si="6"/>
        <v>57.26</v>
      </c>
      <c r="BE6" s="34" t="str">
        <f>IF(BE7="","",IF(BE7="-","【-】","【"&amp;SUBSTITUTE(TEXT(BE7,"#,##0.00"),"-","△")&amp;"】"))</f>
        <v>【69.54】</v>
      </c>
      <c r="BF6" s="35" t="str">
        <f>IF(BF7="",NA(),BF7)</f>
        <v>-</v>
      </c>
      <c r="BG6" s="35" t="str">
        <f t="shared" ref="BG6:BO6" si="7">IF(BG7="",NA(),BG7)</f>
        <v>-</v>
      </c>
      <c r="BH6" s="35" t="str">
        <f t="shared" si="7"/>
        <v>-</v>
      </c>
      <c r="BI6" s="35" t="str">
        <f t="shared" si="7"/>
        <v>-</v>
      </c>
      <c r="BJ6" s="35">
        <f t="shared" si="7"/>
        <v>3312.93</v>
      </c>
      <c r="BK6" s="35" t="str">
        <f t="shared" si="7"/>
        <v>-</v>
      </c>
      <c r="BL6" s="35" t="str">
        <f t="shared" si="7"/>
        <v>-</v>
      </c>
      <c r="BM6" s="35" t="str">
        <f t="shared" si="7"/>
        <v>-</v>
      </c>
      <c r="BN6" s="35" t="str">
        <f t="shared" si="7"/>
        <v>-</v>
      </c>
      <c r="BO6" s="35">
        <f t="shared" si="7"/>
        <v>1130.42</v>
      </c>
      <c r="BP6" s="34" t="str">
        <f>IF(BP7="","",IF(BP7="-","【-】","【"&amp;SUBSTITUTE(TEXT(BP7,"#,##0.00"),"-","△")&amp;"】"))</f>
        <v>【682.51】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74.17</v>
      </c>
      <c r="CA6" s="34" t="str">
        <f>IF(CA7="","",IF(CA7="-","【-】","【"&amp;SUBSTITUTE(TEXT(CA7,"#,##0.00"),"-","△")&amp;"】"))</f>
        <v>【100.34】</v>
      </c>
      <c r="CB6" s="35" t="str">
        <f>IF(CB7="",NA(),CB7)</f>
        <v>-</v>
      </c>
      <c r="CC6" s="35" t="str">
        <f t="shared" ref="CC6:CK6" si="9">IF(CC7="",NA(),CC7)</f>
        <v>-</v>
      </c>
      <c r="CD6" s="35" t="str">
        <f t="shared" si="9"/>
        <v>-</v>
      </c>
      <c r="CE6" s="35" t="str">
        <f t="shared" si="9"/>
        <v>-</v>
      </c>
      <c r="CF6" s="35">
        <f t="shared" si="9"/>
        <v>216.13</v>
      </c>
      <c r="CG6" s="35" t="str">
        <f t="shared" si="9"/>
        <v>-</v>
      </c>
      <c r="CH6" s="35" t="str">
        <f t="shared" si="9"/>
        <v>-</v>
      </c>
      <c r="CI6" s="35" t="str">
        <f t="shared" si="9"/>
        <v>-</v>
      </c>
      <c r="CJ6" s="35" t="str">
        <f t="shared" si="9"/>
        <v>-</v>
      </c>
      <c r="CK6" s="35">
        <f t="shared" si="9"/>
        <v>230.95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49.27</v>
      </c>
      <c r="CW6" s="34" t="str">
        <f>IF(CW7="","",IF(CW7="-","【-】","【"&amp;SUBSTITUTE(TEXT(CW7,"#,##0.00"),"-","△")&amp;"】"))</f>
        <v>【59.64】</v>
      </c>
      <c r="CX6" s="35" t="str">
        <f>IF(CX7="",NA(),CX7)</f>
        <v>-</v>
      </c>
      <c r="CY6" s="35" t="str">
        <f t="shared" ref="CY6:DG6" si="11">IF(CY7="",NA(),CY7)</f>
        <v>-</v>
      </c>
      <c r="CZ6" s="35" t="str">
        <f t="shared" si="11"/>
        <v>-</v>
      </c>
      <c r="DA6" s="35" t="str">
        <f t="shared" si="11"/>
        <v>-</v>
      </c>
      <c r="DB6" s="35">
        <f t="shared" si="11"/>
        <v>68.84</v>
      </c>
      <c r="DC6" s="35" t="str">
        <f t="shared" si="11"/>
        <v>-</v>
      </c>
      <c r="DD6" s="35" t="str">
        <f t="shared" si="11"/>
        <v>-</v>
      </c>
      <c r="DE6" s="35" t="str">
        <f t="shared" si="11"/>
        <v>-</v>
      </c>
      <c r="DF6" s="35" t="str">
        <f t="shared" si="11"/>
        <v>-</v>
      </c>
      <c r="DG6" s="35">
        <f t="shared" si="11"/>
        <v>83.16</v>
      </c>
      <c r="DH6" s="34" t="str">
        <f>IF(DH7="","",IF(DH7="-","【-】","【"&amp;SUBSTITUTE(TEXT(DH7,"#,##0.00"),"-","△")&amp;"】"))</f>
        <v>【95.35】</v>
      </c>
      <c r="DI6" s="35" t="str">
        <f>IF(DI7="",NA(),DI7)</f>
        <v>-</v>
      </c>
      <c r="DJ6" s="35" t="str">
        <f t="shared" ref="DJ6:DR6" si="12">IF(DJ7="",NA(),DJ7)</f>
        <v>-</v>
      </c>
      <c r="DK6" s="35" t="str">
        <f t="shared" si="12"/>
        <v>-</v>
      </c>
      <c r="DL6" s="35" t="str">
        <f t="shared" si="12"/>
        <v>-</v>
      </c>
      <c r="DM6" s="35">
        <f t="shared" si="12"/>
        <v>2.36</v>
      </c>
      <c r="DN6" s="35" t="str">
        <f t="shared" si="12"/>
        <v>-</v>
      </c>
      <c r="DO6" s="35" t="str">
        <f t="shared" si="12"/>
        <v>-</v>
      </c>
      <c r="DP6" s="35" t="str">
        <f t="shared" si="12"/>
        <v>-</v>
      </c>
      <c r="DQ6" s="35" t="str">
        <f t="shared" si="12"/>
        <v>-</v>
      </c>
      <c r="DR6" s="35">
        <f t="shared" si="12"/>
        <v>24.1</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v>
      </c>
      <c r="EO6" s="34" t="str">
        <f>IF(EO7="","",IF(EO7="-","【-】","【"&amp;SUBSTITUTE(TEXT(EO7,"#,##0.00"),"-","△")&amp;"】"))</f>
        <v>【0.22】</v>
      </c>
    </row>
    <row r="7" spans="1:148" s="36" customFormat="1" x14ac:dyDescent="0.15">
      <c r="A7" s="28"/>
      <c r="B7" s="37">
        <v>2019</v>
      </c>
      <c r="C7" s="37">
        <v>72117</v>
      </c>
      <c r="D7" s="37">
        <v>46</v>
      </c>
      <c r="E7" s="37">
        <v>17</v>
      </c>
      <c r="F7" s="37">
        <v>1</v>
      </c>
      <c r="G7" s="37">
        <v>0</v>
      </c>
      <c r="H7" s="37" t="s">
        <v>96</v>
      </c>
      <c r="I7" s="37" t="s">
        <v>97</v>
      </c>
      <c r="J7" s="37" t="s">
        <v>98</v>
      </c>
      <c r="K7" s="37" t="s">
        <v>99</v>
      </c>
      <c r="L7" s="37" t="s">
        <v>100</v>
      </c>
      <c r="M7" s="37" t="s">
        <v>101</v>
      </c>
      <c r="N7" s="38" t="s">
        <v>102</v>
      </c>
      <c r="O7" s="38">
        <v>49.33</v>
      </c>
      <c r="P7" s="38">
        <v>33.159999999999997</v>
      </c>
      <c r="Q7" s="38">
        <v>97.06</v>
      </c>
      <c r="R7" s="38">
        <v>4180</v>
      </c>
      <c r="S7" s="38">
        <v>36334</v>
      </c>
      <c r="T7" s="38">
        <v>458.33</v>
      </c>
      <c r="U7" s="38">
        <v>79.27</v>
      </c>
      <c r="V7" s="38">
        <v>11965</v>
      </c>
      <c r="W7" s="38">
        <v>5.91</v>
      </c>
      <c r="X7" s="38">
        <v>2024.53</v>
      </c>
      <c r="Y7" s="38" t="s">
        <v>102</v>
      </c>
      <c r="Z7" s="38" t="s">
        <v>102</v>
      </c>
      <c r="AA7" s="38" t="s">
        <v>102</v>
      </c>
      <c r="AB7" s="38" t="s">
        <v>102</v>
      </c>
      <c r="AC7" s="38">
        <v>101.16</v>
      </c>
      <c r="AD7" s="38" t="s">
        <v>102</v>
      </c>
      <c r="AE7" s="38" t="s">
        <v>102</v>
      </c>
      <c r="AF7" s="38" t="s">
        <v>102</v>
      </c>
      <c r="AG7" s="38" t="s">
        <v>102</v>
      </c>
      <c r="AH7" s="38">
        <v>109.21</v>
      </c>
      <c r="AI7" s="38">
        <v>108.07</v>
      </c>
      <c r="AJ7" s="38" t="s">
        <v>102</v>
      </c>
      <c r="AK7" s="38" t="s">
        <v>102</v>
      </c>
      <c r="AL7" s="38" t="s">
        <v>102</v>
      </c>
      <c r="AM7" s="38" t="s">
        <v>102</v>
      </c>
      <c r="AN7" s="38">
        <v>0</v>
      </c>
      <c r="AO7" s="38" t="s">
        <v>102</v>
      </c>
      <c r="AP7" s="38" t="s">
        <v>102</v>
      </c>
      <c r="AQ7" s="38" t="s">
        <v>102</v>
      </c>
      <c r="AR7" s="38" t="s">
        <v>102</v>
      </c>
      <c r="AS7" s="38">
        <v>15.73</v>
      </c>
      <c r="AT7" s="38">
        <v>3.09</v>
      </c>
      <c r="AU7" s="38" t="s">
        <v>102</v>
      </c>
      <c r="AV7" s="38" t="s">
        <v>102</v>
      </c>
      <c r="AW7" s="38" t="s">
        <v>102</v>
      </c>
      <c r="AX7" s="38" t="s">
        <v>102</v>
      </c>
      <c r="AY7" s="38">
        <v>30.77</v>
      </c>
      <c r="AZ7" s="38" t="s">
        <v>102</v>
      </c>
      <c r="BA7" s="38" t="s">
        <v>102</v>
      </c>
      <c r="BB7" s="38" t="s">
        <v>102</v>
      </c>
      <c r="BC7" s="38" t="s">
        <v>102</v>
      </c>
      <c r="BD7" s="38">
        <v>57.26</v>
      </c>
      <c r="BE7" s="38">
        <v>69.540000000000006</v>
      </c>
      <c r="BF7" s="38" t="s">
        <v>102</v>
      </c>
      <c r="BG7" s="38" t="s">
        <v>102</v>
      </c>
      <c r="BH7" s="38" t="s">
        <v>102</v>
      </c>
      <c r="BI7" s="38" t="s">
        <v>102</v>
      </c>
      <c r="BJ7" s="38">
        <v>3312.93</v>
      </c>
      <c r="BK7" s="38" t="s">
        <v>102</v>
      </c>
      <c r="BL7" s="38" t="s">
        <v>102</v>
      </c>
      <c r="BM7" s="38" t="s">
        <v>102</v>
      </c>
      <c r="BN7" s="38" t="s">
        <v>102</v>
      </c>
      <c r="BO7" s="38">
        <v>1130.42</v>
      </c>
      <c r="BP7" s="38">
        <v>682.51</v>
      </c>
      <c r="BQ7" s="38" t="s">
        <v>102</v>
      </c>
      <c r="BR7" s="38" t="s">
        <v>102</v>
      </c>
      <c r="BS7" s="38" t="s">
        <v>102</v>
      </c>
      <c r="BT7" s="38" t="s">
        <v>102</v>
      </c>
      <c r="BU7" s="38">
        <v>100</v>
      </c>
      <c r="BV7" s="38" t="s">
        <v>102</v>
      </c>
      <c r="BW7" s="38" t="s">
        <v>102</v>
      </c>
      <c r="BX7" s="38" t="s">
        <v>102</v>
      </c>
      <c r="BY7" s="38" t="s">
        <v>102</v>
      </c>
      <c r="BZ7" s="38">
        <v>74.17</v>
      </c>
      <c r="CA7" s="38">
        <v>100.34</v>
      </c>
      <c r="CB7" s="38" t="s">
        <v>102</v>
      </c>
      <c r="CC7" s="38" t="s">
        <v>102</v>
      </c>
      <c r="CD7" s="38" t="s">
        <v>102</v>
      </c>
      <c r="CE7" s="38" t="s">
        <v>102</v>
      </c>
      <c r="CF7" s="38">
        <v>216.13</v>
      </c>
      <c r="CG7" s="38" t="s">
        <v>102</v>
      </c>
      <c r="CH7" s="38" t="s">
        <v>102</v>
      </c>
      <c r="CI7" s="38" t="s">
        <v>102</v>
      </c>
      <c r="CJ7" s="38" t="s">
        <v>102</v>
      </c>
      <c r="CK7" s="38">
        <v>230.95</v>
      </c>
      <c r="CL7" s="38">
        <v>136.15</v>
      </c>
      <c r="CM7" s="38" t="s">
        <v>102</v>
      </c>
      <c r="CN7" s="38" t="s">
        <v>102</v>
      </c>
      <c r="CO7" s="38" t="s">
        <v>102</v>
      </c>
      <c r="CP7" s="38" t="s">
        <v>102</v>
      </c>
      <c r="CQ7" s="38" t="s">
        <v>102</v>
      </c>
      <c r="CR7" s="38" t="s">
        <v>102</v>
      </c>
      <c r="CS7" s="38" t="s">
        <v>102</v>
      </c>
      <c r="CT7" s="38" t="s">
        <v>102</v>
      </c>
      <c r="CU7" s="38" t="s">
        <v>102</v>
      </c>
      <c r="CV7" s="38">
        <v>49.27</v>
      </c>
      <c r="CW7" s="38">
        <v>59.64</v>
      </c>
      <c r="CX7" s="38" t="s">
        <v>102</v>
      </c>
      <c r="CY7" s="38" t="s">
        <v>102</v>
      </c>
      <c r="CZ7" s="38" t="s">
        <v>102</v>
      </c>
      <c r="DA7" s="38" t="s">
        <v>102</v>
      </c>
      <c r="DB7" s="38">
        <v>68.84</v>
      </c>
      <c r="DC7" s="38" t="s">
        <v>102</v>
      </c>
      <c r="DD7" s="38" t="s">
        <v>102</v>
      </c>
      <c r="DE7" s="38" t="s">
        <v>102</v>
      </c>
      <c r="DF7" s="38" t="s">
        <v>102</v>
      </c>
      <c r="DG7" s="38">
        <v>83.16</v>
      </c>
      <c r="DH7" s="38">
        <v>95.35</v>
      </c>
      <c r="DI7" s="38" t="s">
        <v>102</v>
      </c>
      <c r="DJ7" s="38" t="s">
        <v>102</v>
      </c>
      <c r="DK7" s="38" t="s">
        <v>102</v>
      </c>
      <c r="DL7" s="38" t="s">
        <v>102</v>
      </c>
      <c r="DM7" s="38">
        <v>2.36</v>
      </c>
      <c r="DN7" s="38" t="s">
        <v>102</v>
      </c>
      <c r="DO7" s="38" t="s">
        <v>102</v>
      </c>
      <c r="DP7" s="38" t="s">
        <v>102</v>
      </c>
      <c r="DQ7" s="38" t="s">
        <v>102</v>
      </c>
      <c r="DR7" s="38">
        <v>24.1</v>
      </c>
      <c r="DS7" s="38">
        <v>38.57</v>
      </c>
      <c r="DT7" s="38" t="s">
        <v>102</v>
      </c>
      <c r="DU7" s="38" t="s">
        <v>102</v>
      </c>
      <c r="DV7" s="38" t="s">
        <v>102</v>
      </c>
      <c r="DW7" s="38" t="s">
        <v>102</v>
      </c>
      <c r="DX7" s="38">
        <v>0</v>
      </c>
      <c r="DY7" s="38" t="s">
        <v>102</v>
      </c>
      <c r="DZ7" s="38" t="s">
        <v>102</v>
      </c>
      <c r="EA7" s="38" t="s">
        <v>102</v>
      </c>
      <c r="EB7" s="38" t="s">
        <v>102</v>
      </c>
      <c r="EC7" s="38">
        <v>0</v>
      </c>
      <c r="ED7" s="38">
        <v>5.9</v>
      </c>
      <c r="EE7" s="38" t="s">
        <v>102</v>
      </c>
      <c r="EF7" s="38" t="s">
        <v>102</v>
      </c>
      <c r="EG7" s="38" t="s">
        <v>102</v>
      </c>
      <c r="EH7" s="38" t="s">
        <v>102</v>
      </c>
      <c r="EI7" s="38">
        <v>0</v>
      </c>
      <c r="EJ7" s="38" t="s">
        <v>102</v>
      </c>
      <c r="EK7" s="38" t="s">
        <v>102</v>
      </c>
      <c r="EL7" s="38" t="s">
        <v>102</v>
      </c>
      <c r="EM7" s="38" t="s">
        <v>102</v>
      </c>
      <c r="EN7" s="38">
        <v>0.1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柳沼さちえ</cp:lastModifiedBy>
  <cp:lastPrinted>2021-01-26T05:33:24Z</cp:lastPrinted>
  <dcterms:created xsi:type="dcterms:W3CDTF">2020-12-04T02:24:43Z</dcterms:created>
  <dcterms:modified xsi:type="dcterms:W3CDTF">2021-01-28T02:34:18Z</dcterms:modified>
  <cp:category/>
</cp:coreProperties>
</file>