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hcentersv\共有\06建設部\8上下水道課\13下水道経理係\下水道\経営指標・経営比較分析表\R02年度(R元決算)\"/>
    </mc:Choice>
  </mc:AlternateContent>
  <workbookProtection workbookAlgorithmName="SHA-512" workbookHashValue="k++Bu0bn99eGJrXdmc3SpLuA8ZHikfalrXXalZZrLY5FGGBRFZ90oIGFDrPoR1jmnQ17hu9l+bA8PcyXGtBZVw==" workbookSaltValue="9aKghU/B5PftlnEGEAlos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P10" i="4"/>
  <c r="I10" i="4"/>
  <c r="AT8"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<sst xmlns="http://schemas.openxmlformats.org/spreadsheetml/2006/main" count="236" uniqueCount="120">
  <si>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</si>
  <si>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</si>
  <si>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</si>
  <si>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</si>
  <si>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</si>
  <si>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</si>
  <si>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</si>
  <si>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</si>
  <si>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</si>
  <si>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</si>
  <si>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</si>
  <si>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</si>
  <si>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</si>
  <si>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</si>
  <si>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</si>
  <si>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</si>
  <si>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</si>
  <si>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</si>
  <si>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</si>
  <si>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</si>
  <si>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</si>
  <si>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</si>
  <si>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</si>
  <si>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</si>
  <si>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</si>
  <si>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</si>
  <si>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</si>
  <si>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</si>
  <si>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</si>
  <si>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</si>
  <si>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</si>
  <si>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</si>
  <si>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</si>
  <si>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</si>
  <si>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</si>
  <si>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</si>
  <si>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</si>
  <si>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</si>
  <si>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</si>
  <si>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</si>
  <si>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</si>
  <si>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</si>
  <si>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</si>
  <si>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</si>
  <si>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</si>
  <si>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</si>
  <si>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</si>
  <si>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</si>
  <si>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</si>
  <si>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</si>
  <si>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</si>
  <si>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</si>
  <si>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</si>
  <si>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</si>
  <si>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</si>
  <si>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</si>
  <si>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</si>
  <si>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</si>
  <si>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</si>
  <si>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</si>
  <si>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</si>
  <si>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</si>
  <si>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</si>
  <si>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</si>
  <si>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</si>
  <si>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</si>
  <si>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</si>
  <si>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</si>
  <si>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</si>
  <si>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</si>
  <si>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</si>
  <si>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</si>
  <si>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</si>
  <si>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</si>
  <si>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</si>
  <si>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</si>
  <si>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</si>
  <si>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</si>
  <si>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</si>
  <si>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</si>
  <si>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</si>
  <si>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</si>
  <si>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</si>
  <si>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</si>
  <si>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</si>
  <si>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</si>
  <si>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</si>
  <si>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</si>
  <si>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</si>
  <si>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</si>
  <si>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</si>
  <si>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</si>
  <si>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</si>
  <si>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</si>
  <si>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</si>
  <si>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</si>
  <si>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</si>
  <si>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</si>
  <si>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二本松市</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</si>
  <si>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</si>
  <si>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</si>
  <si>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</si>
  <si>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</si>
  <si>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</si>
  <si>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</si>
  <si>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</si>
  <si>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</si>
  <si>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</si>
  <si>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</si>
  <si>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</si>
  <si>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</si>
  <si>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</si>
  <si>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</si>
  <si>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</si>
  <si>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</si>
  <si>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</si>
  <si>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</si>
  <si>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平成16年度供用開始のため耐用年数を経過した管渠はないため、管渠老朽化率・管渠改善率ともに０％です。
　今後の老朽化に備えるため、ストックマネジメントに取組み予防保全型維持管理を適切に行い維持管理経費の節減や経費の平準化に努めます。</t>
    <phoneticPr fontId="4"/>
  </si>
  <si>
    <t>　区域内の管渠の整備はほぼ完了しています。
　今後は、健全な下水道事業の運営を継続するために「経営戦略」に基づき、計画的かつ合理的な経営を行うことにより、経営基盤の強化と財政マネジメントの向上を図ります。</t>
    <phoneticPr fontId="4"/>
  </si>
  <si>
    <t>　収益的支出に対して不足する分は一般会計からの繰入金で補填しているため、欠損金はありません。
  企業債残高対事業規模比率は類似団体の平均値に比べると高い比率であり、処理区域内の管渠の整備はほぼ終了しているため、比率は年々下がっています。
　なお、平成27年度は地方債残高のうち公費負担分を反映した値となっています。
　水洗化率が低いことに加え、処理場の機械設備等の修繕による経費が増大したた年度は汚水処理原価が高くなり、経費回収率が大きく下がります。
　平成16年に供用開始し、管渠の整備を進めながら接続率の増加についても推進してまいりましたが、施設利用率・水洗化率は類似団体の平均値に比べると低い状態です。
　また、この処理区域は人口減少と高齢化が収益に大きく影響しているため、今後は使用料の見直しやさらなる下水道への接続推進、効率的な汚水処理の実施と維持管理経費の節減を図り、経営の平準化に努めてまいります。</t>
    <rPh sb="7" eb="8">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</si>
</sst>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4D7-480B-9C3B-3DB444F9F706}"/>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0.13</c:v>
                </c:pt>
                <c:pt idx="2">
                  <c:v>0.13</c:v>
                </c:pt>
                <c:pt idx="3">
                  <c:v>0.09</c:v>
                </c:pt>
                <c:pt idx="4">
                  <c:v>0.36</c:v>
                </c:pt>
              </c:numCache>
            </c:numRef>
          </c:val>
          <c:smooth val="0"/>
          <c:extLst>
            <c:ext xmlns:c16="http://schemas.microsoft.com/office/drawing/2014/chart" uri="{C3380CC4-5D6E-409C-BE32-E72D297353CC}">
              <c16:uniqueId val="{00000001-B4D7-480B-9C3B-3DB444F9F706}"/>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31.14</c:v>
                </c:pt>
                <c:pt idx="1">
                  <c:v>30.86</c:v>
                </c:pt>
                <c:pt idx="2">
                  <c:v>29.71</c:v>
                </c:pt>
                <c:pt idx="3">
                  <c:v>27.43</c:v>
                </c:pt>
                <c:pt idx="4">
                  <c:v>27.14</c:v>
                </c:pt>
              </c:numCache>
            </c:numRef>
          </c:val>
          <c:extLst>
            <c:ext xmlns:c16="http://schemas.microsoft.com/office/drawing/2014/chart" uri="{C3380CC4-5D6E-409C-BE32-E72D297353CC}">
              <c16:uniqueId val="{00000000-9102-44B8-A03C-710BDF00A40E}"/>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37.72</c:v>
                </c:pt>
                <c:pt idx="2">
                  <c:v>37.08</c:v>
                </c:pt>
                <c:pt idx="3">
                  <c:v>37.46</c:v>
                </c:pt>
                <c:pt idx="4">
                  <c:v>42.47</c:v>
                </c:pt>
              </c:numCache>
            </c:numRef>
          </c:val>
          <c:smooth val="0"/>
          <c:extLst>
            <c:ext xmlns:c16="http://schemas.microsoft.com/office/drawing/2014/chart" uri="{C3380CC4-5D6E-409C-BE32-E72D297353CC}">
              <c16:uniqueId val="{00000001-9102-44B8-A03C-710BDF00A40E}"/>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55.61</c:v>
                </c:pt>
                <c:pt idx="1">
                  <c:v>55.77</c:v>
                </c:pt>
                <c:pt idx="2">
                  <c:v>57.02</c:v>
                </c:pt>
                <c:pt idx="3">
                  <c:v>58.07</c:v>
                </c:pt>
                <c:pt idx="4">
                  <c:v>59.8</c:v>
                </c:pt>
              </c:numCache>
            </c:numRef>
          </c:val>
          <c:extLst>
            <c:ext xmlns:c16="http://schemas.microsoft.com/office/drawing/2014/chart" uri="{C3380CC4-5D6E-409C-BE32-E72D297353CC}">
              <c16:uniqueId val="{00000000-3B84-4380-A9BE-1AF298894C4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68.459999999999994</c:v>
                </c:pt>
                <c:pt idx="2">
                  <c:v>67.22</c:v>
                </c:pt>
                <c:pt idx="3">
                  <c:v>67.459999999999994</c:v>
                </c:pt>
                <c:pt idx="4">
                  <c:v>83.75</c:v>
                </c:pt>
              </c:numCache>
            </c:numRef>
          </c:val>
          <c:smooth val="0"/>
          <c:extLst>
            <c:ext xmlns:c16="http://schemas.microsoft.com/office/drawing/2014/chart" uri="{C3380CC4-5D6E-409C-BE32-E72D297353CC}">
              <c16:uniqueId val="{00000001-3B84-4380-A9BE-1AF298894C4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61.83</c:v>
                </c:pt>
                <c:pt idx="1">
                  <c:v>92.44</c:v>
                </c:pt>
                <c:pt idx="2">
                  <c:v>29.14</c:v>
                </c:pt>
                <c:pt idx="3">
                  <c:v>68.739999999999995</c:v>
                </c:pt>
                <c:pt idx="4">
                  <c:v>80.52</c:v>
                </c:pt>
              </c:numCache>
            </c:numRef>
          </c:val>
          <c:extLst>
            <c:ext xmlns:c16="http://schemas.microsoft.com/office/drawing/2014/chart" uri="{C3380CC4-5D6E-409C-BE32-E72D297353CC}">
              <c16:uniqueId val="{00000000-0657-427D-B8C7-FE12B1A1D36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57-427D-B8C7-FE12B1A1D36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91-470A-AED1-A54FB05DC838}"/>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91-470A-AED1-A54FB05DC838}"/>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6B0-438B-A97F-DC44AF3386D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6B0-438B-A97F-DC44AF3386D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D82-4EE4-BE46-5F5DD8904B1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D82-4EE4-BE46-5F5DD8904B1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C6-4A56-B998-91983598AB18}"/>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C6-4A56-B998-91983598AB18}"/>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4076.09</c:v>
                </c:pt>
                <c:pt idx="2">
                  <c:v>3531.88</c:v>
                </c:pt>
                <c:pt idx="3">
                  <c:v>3261.24</c:v>
                </c:pt>
                <c:pt idx="4">
                  <c:v>2487.15</c:v>
                </c:pt>
              </c:numCache>
            </c:numRef>
          </c:val>
          <c:extLst>
            <c:ext xmlns:c16="http://schemas.microsoft.com/office/drawing/2014/chart" uri="{C3380CC4-5D6E-409C-BE32-E72D297353CC}">
              <c16:uniqueId val="{00000000-9BC6-446C-A7FE-39CB32BA5A3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1592.72</c:v>
                </c:pt>
                <c:pt idx="2">
                  <c:v>1223.96</c:v>
                </c:pt>
                <c:pt idx="3">
                  <c:v>1269.1500000000001</c:v>
                </c:pt>
                <c:pt idx="4">
                  <c:v>1206.79</c:v>
                </c:pt>
              </c:numCache>
            </c:numRef>
          </c:val>
          <c:smooth val="0"/>
          <c:extLst>
            <c:ext xmlns:c16="http://schemas.microsoft.com/office/drawing/2014/chart" uri="{C3380CC4-5D6E-409C-BE32-E72D297353CC}">
              <c16:uniqueId val="{00000001-9BC6-446C-A7FE-39CB32BA5A3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24.16</c:v>
                </c:pt>
                <c:pt idx="1">
                  <c:v>35.92</c:v>
                </c:pt>
                <c:pt idx="2">
                  <c:v>22.45</c:v>
                </c:pt>
                <c:pt idx="3">
                  <c:v>31.06</c:v>
                </c:pt>
                <c:pt idx="4">
                  <c:v>32.19</c:v>
                </c:pt>
              </c:numCache>
            </c:numRef>
          </c:val>
          <c:extLst>
            <c:ext xmlns:c16="http://schemas.microsoft.com/office/drawing/2014/chart" uri="{C3380CC4-5D6E-409C-BE32-E72D297353CC}">
              <c16:uniqueId val="{00000000-D70A-4F8A-BF86-BE628A2D5A4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53.7</c:v>
                </c:pt>
                <c:pt idx="2">
                  <c:v>61.54</c:v>
                </c:pt>
                <c:pt idx="3">
                  <c:v>63.97</c:v>
                </c:pt>
                <c:pt idx="4">
                  <c:v>71.84</c:v>
                </c:pt>
              </c:numCache>
            </c:numRef>
          </c:val>
          <c:smooth val="0"/>
          <c:extLst>
            <c:ext xmlns:c16="http://schemas.microsoft.com/office/drawing/2014/chart" uri="{C3380CC4-5D6E-409C-BE32-E72D297353CC}">
              <c16:uniqueId val="{00000001-D70A-4F8A-BF86-BE628A2D5A4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691.7</c:v>
                </c:pt>
                <c:pt idx="1">
                  <c:v>468.95</c:v>
                </c:pt>
                <c:pt idx="2">
                  <c:v>753.24</c:v>
                </c:pt>
                <c:pt idx="3">
                  <c:v>544.80999999999995</c:v>
                </c:pt>
                <c:pt idx="4">
                  <c:v>488.26</c:v>
                </c:pt>
              </c:numCache>
            </c:numRef>
          </c:val>
          <c:extLst>
            <c:ext xmlns:c16="http://schemas.microsoft.com/office/drawing/2014/chart" uri="{C3380CC4-5D6E-409C-BE32-E72D297353CC}">
              <c16:uniqueId val="{00000000-FD1F-4A76-B4C7-4A0B5333D11C}"/>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300.35000000000002</c:v>
                </c:pt>
                <c:pt idx="2">
                  <c:v>267.86</c:v>
                </c:pt>
                <c:pt idx="3">
                  <c:v>256.82</c:v>
                </c:pt>
                <c:pt idx="4">
                  <c:v>228.47</c:v>
                </c:pt>
              </c:numCache>
            </c:numRef>
          </c:val>
          <c:smooth val="0"/>
          <c:extLst>
            <c:ext xmlns:c16="http://schemas.microsoft.com/office/drawing/2014/chart" uri="{C3380CC4-5D6E-409C-BE32-E72D297353CC}">
              <c16:uniqueId val="{00000001-FD1F-4A76-B4C7-4A0B5333D11C}"/>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14" sqref="B14:BJ1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二本松市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非設置</v>
      </c>
      <c r="AE8" s="73"/>
      <c r="AF8" s="73"/>
      <c r="AG8" s="73"/>
      <c r="AH8" s="73"/>
      <c r="AI8" s="73"/>
      <c r="AJ8" s="73"/>
      <c r="AK8" s="3"/>
      <c r="AL8" s="69">
        <f>データ!S6</f>
        <v>54252</v>
      </c>
      <c r="AM8" s="69"/>
      <c r="AN8" s="69"/>
      <c r="AO8" s="69"/>
      <c r="AP8" s="69"/>
      <c r="AQ8" s="69"/>
      <c r="AR8" s="69"/>
      <c r="AS8" s="69"/>
      <c r="AT8" s="68">
        <f>データ!T6</f>
        <v>344.42</v>
      </c>
      <c r="AU8" s="68"/>
      <c r="AV8" s="68"/>
      <c r="AW8" s="68"/>
      <c r="AX8" s="68"/>
      <c r="AY8" s="68"/>
      <c r="AZ8" s="68"/>
      <c r="BA8" s="68"/>
      <c r="BB8" s="68">
        <f>データ!U6</f>
        <v>157.52000000000001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2.4</v>
      </c>
      <c r="Q10" s="68"/>
      <c r="R10" s="68"/>
      <c r="S10" s="68"/>
      <c r="T10" s="68"/>
      <c r="U10" s="68"/>
      <c r="V10" s="68"/>
      <c r="W10" s="68">
        <f>データ!Q6</f>
        <v>102.8</v>
      </c>
      <c r="X10" s="68"/>
      <c r="Y10" s="68"/>
      <c r="Z10" s="68"/>
      <c r="AA10" s="68"/>
      <c r="AB10" s="68"/>
      <c r="AC10" s="68"/>
      <c r="AD10" s="69">
        <f>データ!R6</f>
        <v>3080</v>
      </c>
      <c r="AE10" s="69"/>
      <c r="AF10" s="69"/>
      <c r="AG10" s="69"/>
      <c r="AH10" s="69"/>
      <c r="AI10" s="69"/>
      <c r="AJ10" s="69"/>
      <c r="AK10" s="2"/>
      <c r="AL10" s="69">
        <f>データ!V6</f>
        <v>1301</v>
      </c>
      <c r="AM10" s="69"/>
      <c r="AN10" s="69"/>
      <c r="AO10" s="69"/>
      <c r="AP10" s="69"/>
      <c r="AQ10" s="69"/>
      <c r="AR10" s="69"/>
      <c r="AS10" s="69"/>
      <c r="AT10" s="68">
        <f>データ!W6</f>
        <v>0.75</v>
      </c>
      <c r="AU10" s="68"/>
      <c r="AV10" s="68"/>
      <c r="AW10" s="68"/>
      <c r="AX10" s="68"/>
      <c r="AY10" s="68"/>
      <c r="AZ10" s="68"/>
      <c r="BA10" s="68"/>
      <c r="BB10" s="68">
        <f>データ!X6</f>
        <v>1734.67</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【1,218.70】</v>
      </c>
      <c r="I86" s="26" t="str">
        <f>データ!CA6</f>
        <v>【74.17】</v>
      </c>
      <c r="J86" s="26" t="str">
        <f>データ!CL6</f>
        <v>【218.56】</v>
      </c>
      <c r="K86" s="26" t="str">
        <f>データ!CW6</f>
        <v>【42.86】</v>
      </c>
      <c r="L86" s="26" t="str">
        <f>データ!DH6</f>
        <v>【84.20】</v>
      </c>
      <c r="M86" s="26" t="s">
        <v>44</v>
      </c>
      <c r="N86" s="26" t="s">
        <v>44</v>
      </c>
      <c r="O86" s="26" t="str">
        <f>データ!EO6</f>
        <v>【0.28】</v>
      </c>
    </row>
  </sheetData>
  <sheetProtection algorithmName="SHA-512" hashValue="hF2STISKormr7YzlrBUi+qLD3+ppTczjekMWslJS7JK2SPIkTBxw6UXFjPLO+/slm+2QGriipYMjKjYZ9gKzvw==" saltValue="/YgR2+tacvgbBnk6JSHC8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72109</v>
      </c>
      <c r="D6" s="33">
        <f t="shared" si="3"/>
        <v>47</v>
      </c>
      <c r="E6" s="33">
        <f t="shared" si="3"/>
        <v>17</v>
      </c>
      <c r="F6" s="33">
        <f t="shared" si="3"/>
        <v>4</v>
      </c>
      <c r="G6" s="33">
        <f t="shared" si="3"/>
        <v>0</v>
      </c>
      <c r="H6" s="33" t="str">
        <f t="shared" si="3"/>
        <v>福島県　二本松市</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2.4</v>
      </c>
      <c r="Q6" s="34">
        <f t="shared" si="3"/>
        <v>102.8</v>
      </c>
      <c r="R6" s="34">
        <f t="shared" si="3"/>
        <v>3080</v>
      </c>
      <c r="S6" s="34">
        <f t="shared" si="3"/>
        <v>54252</v>
      </c>
      <c r="T6" s="34">
        <f t="shared" si="3"/>
        <v>344.42</v>
      </c>
      <c r="U6" s="34">
        <f t="shared" si="3"/>
        <v>157.52000000000001</v>
      </c>
      <c r="V6" s="34">
        <f t="shared" si="3"/>
        <v>1301</v>
      </c>
      <c r="W6" s="34">
        <f t="shared" si="3"/>
        <v>0.75</v>
      </c>
      <c r="X6" s="34">
        <f t="shared" si="3"/>
        <v>1734.67</v>
      </c>
      <c r="Y6" s="35">
        <f>IF(Y7="",NA(),Y7)</f>
        <v>61.83</v>
      </c>
      <c r="Z6" s="35">
        <f t="shared" ref="Z6:AH6" si="4">IF(Z7="",NA(),Z7)</f>
        <v>92.44</v>
      </c>
      <c r="AA6" s="35">
        <f t="shared" si="4"/>
        <v>29.14</v>
      </c>
      <c r="AB6" s="35">
        <f t="shared" si="4"/>
        <v>68.739999999999995</v>
      </c>
      <c r="AC6" s="35">
        <f t="shared" si="4"/>
        <v>80.52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4076.09</v>
      </c>
      <c r="BH6" s="35">
        <f t="shared" si="7"/>
        <v>3531.88</v>
      </c>
      <c r="BI6" s="35">
        <f t="shared" si="7"/>
        <v>3261.24</v>
      </c>
      <c r="BJ6" s="35">
        <f t="shared" si="7"/>
        <v>2487.15</v>
      </c>
      <c r="BK6" s="35">
        <f t="shared" si="7"/>
        <v>1673.47</v>
      </c>
      <c r="BL6" s="35">
        <f t="shared" si="7"/>
        <v>1592.72</v>
      </c>
      <c r="BM6" s="35">
        <f t="shared" si="7"/>
        <v>1223.96</v>
      </c>
      <c r="BN6" s="35">
        <f t="shared" si="7"/>
        <v>1269.1500000000001</v>
      </c>
      <c r="BO6" s="35">
        <f t="shared" si="7"/>
        <v>1206.79</v>
      </c>
      <c r="BP6" s="34" t="str">
        <f>IF(BP7="","",IF(BP7="-","【-】","【"&amp;SUBSTITUTE(TEXT(BP7,"#,##0.00"),"-","△")&amp;"】"))</f>
        <v>【1,218.70】</v>
      </c>
      <c r="BQ6" s="35">
        <f>IF(BQ7="",NA(),BQ7)</f>
        <v>24.16</v>
      </c>
      <c r="BR6" s="35">
        <f t="shared" ref="BR6:BZ6" si="8">IF(BR7="",NA(),BR7)</f>
        <v>35.92</v>
      </c>
      <c r="BS6" s="35">
        <f t="shared" si="8"/>
        <v>22.45</v>
      </c>
      <c r="BT6" s="35">
        <f t="shared" si="8"/>
        <v>31.06</v>
      </c>
      <c r="BU6" s="35">
        <f t="shared" si="8"/>
        <v>32.19</v>
      </c>
      <c r="BV6" s="35">
        <f t="shared" si="8"/>
        <v>49.22</v>
      </c>
      <c r="BW6" s="35">
        <f t="shared" si="8"/>
        <v>53.7</v>
      </c>
      <c r="BX6" s="35">
        <f t="shared" si="8"/>
        <v>61.54</v>
      </c>
      <c r="BY6" s="35">
        <f t="shared" si="8"/>
        <v>63.97</v>
      </c>
      <c r="BZ6" s="35">
        <f t="shared" si="8"/>
        <v>71.84</v>
      </c>
      <c r="CA6" s="34" t="str">
        <f>IF(CA7="","",IF(CA7="-","【-】","【"&amp;SUBSTITUTE(TEXT(CA7,"#,##0.00"),"-","△")&amp;"】"))</f>
        <v>【74.17】</v>
      </c>
      <c r="CB6" s="35">
        <f>IF(CB7="",NA(),CB7)</f>
        <v>691.7</v>
      </c>
      <c r="CC6" s="35">
        <f t="shared" ref="CC6:CK6" si="9">IF(CC7="",NA(),CC7)</f>
        <v>468.95</v>
      </c>
      <c r="CD6" s="35">
        <f t="shared" si="9"/>
        <v>753.24</v>
      </c>
      <c r="CE6" s="35">
        <f t="shared" si="9"/>
        <v>544.80999999999995</v>
      </c>
      <c r="CF6" s="35">
        <f t="shared" si="9"/>
        <v>488.26</v>
      </c>
      <c r="CG6" s="35">
        <f t="shared" si="9"/>
        <v>332.02</v>
      </c>
      <c r="CH6" s="35">
        <f t="shared" si="9"/>
        <v>300.35000000000002</v>
      </c>
      <c r="CI6" s="35">
        <f t="shared" si="9"/>
        <v>267.86</v>
      </c>
      <c r="CJ6" s="35">
        <f t="shared" si="9"/>
        <v>256.82</v>
      </c>
      <c r="CK6" s="35">
        <f t="shared" si="9"/>
        <v>228.47</v>
      </c>
      <c r="CL6" s="34" t="str">
        <f>IF(CL7="","",IF(CL7="-","【-】","【"&amp;SUBSTITUTE(TEXT(CL7,"#,##0.00"),"-","△")&amp;"】"))</f>
        <v>【218.56】</v>
      </c>
      <c r="CM6" s="35">
        <f>IF(CM7="",NA(),CM7)</f>
        <v>31.14</v>
      </c>
      <c r="CN6" s="35">
        <f t="shared" ref="CN6:CV6" si="10">IF(CN7="",NA(),CN7)</f>
        <v>30.86</v>
      </c>
      <c r="CO6" s="35">
        <f t="shared" si="10"/>
        <v>29.71</v>
      </c>
      <c r="CP6" s="35">
        <f t="shared" si="10"/>
        <v>27.43</v>
      </c>
      <c r="CQ6" s="35">
        <f t="shared" si="10"/>
        <v>27.14</v>
      </c>
      <c r="CR6" s="35">
        <f t="shared" si="10"/>
        <v>36.65</v>
      </c>
      <c r="CS6" s="35">
        <f t="shared" si="10"/>
        <v>37.72</v>
      </c>
      <c r="CT6" s="35">
        <f t="shared" si="10"/>
        <v>37.08</v>
      </c>
      <c r="CU6" s="35">
        <f t="shared" si="10"/>
        <v>37.46</v>
      </c>
      <c r="CV6" s="35">
        <f t="shared" si="10"/>
        <v>42.47</v>
      </c>
      <c r="CW6" s="34" t="str">
        <f>IF(CW7="","",IF(CW7="-","【-】","【"&amp;SUBSTITUTE(TEXT(CW7,"#,##0.00"),"-","△")&amp;"】"))</f>
        <v>【42.86】</v>
      </c>
      <c r="CX6" s="35">
        <f>IF(CX7="",NA(),CX7)</f>
        <v>55.61</v>
      </c>
      <c r="CY6" s="35">
        <f t="shared" ref="CY6:DG6" si="11">IF(CY7="",NA(),CY7)</f>
        <v>55.77</v>
      </c>
      <c r="CZ6" s="35">
        <f t="shared" si="11"/>
        <v>57.02</v>
      </c>
      <c r="DA6" s="35">
        <f t="shared" si="11"/>
        <v>58.07</v>
      </c>
      <c r="DB6" s="35">
        <f t="shared" si="11"/>
        <v>59.8</v>
      </c>
      <c r="DC6" s="35">
        <f t="shared" si="11"/>
        <v>68.83</v>
      </c>
      <c r="DD6" s="35">
        <f t="shared" si="11"/>
        <v>68.459999999999994</v>
      </c>
      <c r="DE6" s="35">
        <f t="shared" si="11"/>
        <v>67.22</v>
      </c>
      <c r="DF6" s="35">
        <f t="shared" si="11"/>
        <v>67.459999999999994</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0.13</v>
      </c>
      <c r="EL6" s="35">
        <f t="shared" si="14"/>
        <v>0.13</v>
      </c>
      <c r="EM6" s="35">
        <f t="shared" si="14"/>
        <v>0.09</v>
      </c>
      <c r="EN6" s="35">
        <f t="shared" si="14"/>
        <v>0.36</v>
      </c>
      <c r="EO6" s="34" t="str">
        <f>IF(EO7="","",IF(EO7="-","【-】","【"&amp;SUBSTITUTE(TEXT(EO7,"#,##0.00"),"-","△")&amp;"】"))</f>
        <v>【0.28】</v>
      </c>
    </row>
    <row r="7" spans="1:145" s="36" customFormat="1" x14ac:dyDescent="0.15">
      <c r="A7" s="28"/>
      <c r="B7" s="37">
        <v>2019</v>
      </c>
      <c r="C7" s="37">
        <v>72109</v>
      </c>
      <c r="D7" s="37">
        <v>47</v>
      </c>
      <c r="E7" s="37">
        <v>17</v>
      </c>
      <c r="F7" s="37">
        <v>4</v>
      </c>
      <c r="G7" s="37">
        <v>0</v>
      </c>
      <c r="H7" s="37" t="s">
        <v>98</v>
      </c>
      <c r="I7" s="37" t="s">
        <v>99</v>
      </c>
      <c r="J7" s="37" t="s">
        <v>100</v>
      </c>
      <c r="K7" s="37" t="s">
        <v>101</v>
      </c>
      <c r="L7" s="37" t="s">
        <v>102</v>
      </c>
      <c r="M7" s="37" t="s">
        <v>103</v>
      </c>
      <c r="N7" s="38" t="s">
        <v>104</v>
      </c>
      <c r="O7" s="38" t="s">
        <v>105</v>
      </c>
      <c r="P7" s="38">
        <v>2.4</v>
      </c>
      <c r="Q7" s="38">
        <v>102.8</v>
      </c>
      <c r="R7" s="38">
        <v>3080</v>
      </c>
      <c r="S7" s="38">
        <v>54252</v>
      </c>
      <c r="T7" s="38">
        <v>344.42</v>
      </c>
      <c r="U7" s="38">
        <v>157.52000000000001</v>
      </c>
      <c r="V7" s="38">
        <v>1301</v>
      </c>
      <c r="W7" s="38">
        <v>0.75</v>
      </c>
      <c r="X7" s="38">
        <v>1734.67</v>
      </c>
      <c r="Y7" s="38">
        <v>61.83</v>
      </c>
      <c r="Z7" s="38">
        <v>92.44</v>
      </c>
      <c r="AA7" s="38">
        <v>29.14</v>
      </c>
      <c r="AB7" s="38">
        <v>68.739999999999995</v>
      </c>
      <c r="AC7" s="38">
        <v>80.52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4076.09</v>
      </c>
      <c r="BH7" s="38">
        <v>3531.88</v>
      </c>
      <c r="BI7" s="38">
        <v>3261.24</v>
      </c>
      <c r="BJ7" s="38">
        <v>2487.15</v>
      </c>
      <c r="BK7" s="38">
        <v>1673.47</v>
      </c>
      <c r="BL7" s="38">
        <v>1592.72</v>
      </c>
      <c r="BM7" s="38">
        <v>1223.96</v>
      </c>
      <c r="BN7" s="38">
        <v>1269.1500000000001</v>
      </c>
      <c r="BO7" s="38">
        <v>1206.79</v>
      </c>
      <c r="BP7" s="38">
        <v>1218.7</v>
      </c>
      <c r="BQ7" s="38">
        <v>24.16</v>
      </c>
      <c r="BR7" s="38">
        <v>35.92</v>
      </c>
      <c r="BS7" s="38">
        <v>22.45</v>
      </c>
      <c r="BT7" s="38">
        <v>31.06</v>
      </c>
      <c r="BU7" s="38">
        <v>32.19</v>
      </c>
      <c r="BV7" s="38">
        <v>49.22</v>
      </c>
      <c r="BW7" s="38">
        <v>53.7</v>
      </c>
      <c r="BX7" s="38">
        <v>61.54</v>
      </c>
      <c r="BY7" s="38">
        <v>63.97</v>
      </c>
      <c r="BZ7" s="38">
        <v>71.84</v>
      </c>
      <c r="CA7" s="38">
        <v>74.17</v>
      </c>
      <c r="CB7" s="38">
        <v>691.7</v>
      </c>
      <c r="CC7" s="38">
        <v>468.95</v>
      </c>
      <c r="CD7" s="38">
        <v>753.24</v>
      </c>
      <c r="CE7" s="38">
        <v>544.80999999999995</v>
      </c>
      <c r="CF7" s="38">
        <v>488.26</v>
      </c>
      <c r="CG7" s="38">
        <v>332.02</v>
      </c>
      <c r="CH7" s="38">
        <v>300.35000000000002</v>
      </c>
      <c r="CI7" s="38">
        <v>267.86</v>
      </c>
      <c r="CJ7" s="38">
        <v>256.82</v>
      </c>
      <c r="CK7" s="38">
        <v>228.47</v>
      </c>
      <c r="CL7" s="38">
        <v>218.56</v>
      </c>
      <c r="CM7" s="38">
        <v>31.14</v>
      </c>
      <c r="CN7" s="38">
        <v>30.86</v>
      </c>
      <c r="CO7" s="38">
        <v>29.71</v>
      </c>
      <c r="CP7" s="38">
        <v>27.43</v>
      </c>
      <c r="CQ7" s="38">
        <v>27.14</v>
      </c>
      <c r="CR7" s="38">
        <v>36.65</v>
      </c>
      <c r="CS7" s="38">
        <v>37.72</v>
      </c>
      <c r="CT7" s="38">
        <v>37.08</v>
      </c>
      <c r="CU7" s="38">
        <v>37.46</v>
      </c>
      <c r="CV7" s="38">
        <v>42.47</v>
      </c>
      <c r="CW7" s="38">
        <v>42.86</v>
      </c>
      <c r="CX7" s="38">
        <v>55.61</v>
      </c>
      <c r="CY7" s="38">
        <v>55.77</v>
      </c>
      <c r="CZ7" s="38">
        <v>57.02</v>
      </c>
      <c r="DA7" s="38">
        <v>58.07</v>
      </c>
      <c r="DB7" s="38">
        <v>59.8</v>
      </c>
      <c r="DC7" s="38">
        <v>68.83</v>
      </c>
      <c r="DD7" s="38">
        <v>68.459999999999994</v>
      </c>
      <c r="DE7" s="38">
        <v>67.22</v>
      </c>
      <c r="DF7" s="38">
        <v>67.459999999999994</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0.13</v>
      </c>
      <c r="EL7" s="38">
        <v>0.13</v>
      </c>
      <c r="EM7" s="38">
        <v>0.09</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113</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nihonmatsu</cp:lastModifiedBy>
  <cp:lastPrinted>2021-01-26T06:38:47Z</cp:lastPrinted>
  <dcterms:created xsi:type="dcterms:W3CDTF">2020-12-04T02:53:19Z</dcterms:created>
  <dcterms:modified xsi:type="dcterms:W3CDTF">2021-01-26T07:43:46Z</dcterms:modified>
  <cp:category/>
</cp:coreProperties>
</file>