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2年度(R元決算)\"/>
    </mc:Choice>
  </mc:AlternateContent>
  <workbookProtection workbookAlgorithmName="SHA-512" workbookHashValue="o17lsp1I5H+1lxTgAnmtwif5YVDemA3XJvK6n20L5GTlDPo4h6aam2hV/Lhp75bpDp/e3srm+e6JynKhMDg7pw==" workbookSaltValue="y0EntbYFbOWRh9Q6aL/Xd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<sst xmlns="http://schemas.openxmlformats.org/spreadsheetml/2006/main" count="241" uniqueCount="120">
  <si>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</si>
  <si>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</si>
  <si>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</si>
  <si>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</si>
  <si>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</si>
  <si>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</si>
  <si>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</si>
  <si>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</si>
  <si>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</si>
  <si>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</si>
  <si>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</si>
  <si>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</si>
  <si>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</si>
  <si>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</si>
  <si>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</si>
  <si>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</si>
  <si>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</si>
  <si>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</si>
  <si>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</si>
  <si>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</si>
  <si>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</si>
  <si>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</si>
  <si>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</si>
  <si>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</si>
  <si>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</si>
  <si>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</si>
  <si>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</si>
  <si>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</si>
  <si>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</si>
  <si>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</si>
  <si>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</si>
  <si>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</si>
  <si>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</si>
  <si>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</si>
  <si>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</si>
  <si>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</si>
  <si>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</si>
  <si>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</si>
  <si>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</si>
  <si>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</si>
  <si>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</si>
  <si>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</si>
  <si>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</si>
  <si>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</si>
  <si>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</si>
  <si>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</si>
  <si>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</si>
  <si>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</si>
  <si>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</si>
  <si>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</si>
  <si>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</si>
  <si>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</si>
  <si>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</si>
  <si>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</si>
  <si>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</si>
  <si>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</si>
  <si>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</si>
  <si>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</si>
  <si>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</si>
  <si>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</si>
  <si>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</si>
  <si>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</si>
  <si>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</si>
  <si>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</si>
  <si>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</si>
  <si>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</si>
  <si>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</si>
  <si>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</si>
  <si>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</si>
  <si>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</si>
  <si>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</si>
  <si>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</si>
  <si>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</si>
  <si>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</si>
  <si>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</si>
  <si>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</si>
  <si>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</si>
  <si>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</si>
  <si>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</si>
  <si>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</si>
  <si>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</si>
  <si>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</si>
  <si>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</si>
  <si>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</si>
  <si>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</si>
  <si>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</si>
  <si>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</si>
  <si>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</si>
  <si>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</si>
  <si>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</si>
  <si>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</si>
  <si>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</si>
  <si>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</si>
  <si>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</si>
  <si>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</si>
  <si>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</si>
  <si>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</si>
  <si>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</si>
  <si>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</si>
  <si>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</si>
  <si>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</si>
  <si>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</si>
  <si>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</si>
  <si>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</si>
  <si>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</si>
  <si>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</si>
  <si>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</si>
  <si>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</si>
  <si>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</si>
  <si>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</si>
  <si>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</si>
  <si>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</si>
  <si>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</si>
  <si>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</si>
  <si>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</si>
  <si>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</si>
  <si>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</si>
  <si>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平成10年度供用開始のため耐用年数を経過した管渠はない。
　今後の老朽化に備えるため、ストックマネジメントに取組み維持管理経費の節減や経費の平準化に努めます。</t>
    <phoneticPr fontId="4"/>
  </si>
  <si>
    <t>　今後、さらに健全な下水道事業の運営を継続するためにも「経営戦略」に基づき、計画的かつ合理的な経営を行うことにより、経営基盤の強化と財政マネジメントの向上を図ります。</t>
    <phoneticPr fontId="4"/>
  </si>
  <si>
    <t>　収益的支出に対して不足する分は一般会計からの繰入金で補填しているため、欠損金はありません。
  企業債残高対事業規模比率は類似団体の平均値に比べると高い比率となっていますが、処理区域内の管渠の整備はほぼ終了に近い状態のため、比率は下がっています。
　なお、平成27年度は、地方債残高のうち公費負担分を反映した値となっています。
　水洗化率は徐々に伸びてはいますが類似団体平均値よりは低い状況です。使用料収入が伸びてはいますが、経費回収率は低い状態です。
　平成10年に供用開始し、管渠の整備を進めながら接続率の増加についても推進してきましたが、今後も下水道への接続推進、効率的な汚水処理の実施と維持管理経費の節減に努めてまいります。</t>
    <rPh sb="7" eb="8">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</si>
</sst>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5.03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FB-444D-B688-C8E4DC815E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21FB-444D-B688-C8E4DC815E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F1-4EB1-BC4C-9A66B1FABC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2DF1-4EB1-BC4C-9A66B1FABC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70.67</c:v>
                </c:pt>
                <c:pt idx="1">
                  <c:v>72.03</c:v>
                </c:pt>
                <c:pt idx="2">
                  <c:v>73.569999999999993</c:v>
                </c:pt>
                <c:pt idx="3">
                  <c:v>75.239999999999995</c:v>
                </c:pt>
                <c:pt idx="4">
                  <c:v>76.97</c:v>
                </c:pt>
              </c:numCache>
            </c:numRef>
          </c:val>
          <c:extLst>
            <c:ext xmlns:c16="http://schemas.microsoft.com/office/drawing/2014/chart" uri="{C3380CC4-5D6E-409C-BE32-E72D297353CC}">
              <c16:uniqueId val="{00000000-4758-43A4-957C-E0FA12EDA8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4758-43A4-957C-E0FA12EDA8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96.37</c:v>
                </c:pt>
                <c:pt idx="1">
                  <c:v>91.5</c:v>
                </c:pt>
                <c:pt idx="2">
                  <c:v>90.61</c:v>
                </c:pt>
                <c:pt idx="3">
                  <c:v>92.56</c:v>
                </c:pt>
                <c:pt idx="4">
                  <c:v>93.87</c:v>
                </c:pt>
              </c:numCache>
            </c:numRef>
          </c:val>
          <c:extLst>
            <c:ext xmlns:c16="http://schemas.microsoft.com/office/drawing/2014/chart" uri="{C3380CC4-5D6E-409C-BE32-E72D297353CC}">
              <c16:uniqueId val="{00000000-3C45-4AC7-BC71-A8D7849C631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45-4AC7-BC71-A8D7849C631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1A-4B6D-BF46-CBDF38AE87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1A-4B6D-BF46-CBDF38AE87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9C-4431-8E4C-3B273D428F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9C-4431-8E4C-3B273D428F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79-4510-A419-2A7E2FCF62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9-4510-A419-2A7E2FCF62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64-4144-8D78-760C8B338B7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64-4144-8D78-760C8B338B7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2899.99</c:v>
                </c:pt>
                <c:pt idx="2">
                  <c:v>2595.19</c:v>
                </c:pt>
                <c:pt idx="3">
                  <c:v>2313.2199999999998</c:v>
                </c:pt>
                <c:pt idx="4">
                  <c:v>2239.0500000000002</c:v>
                </c:pt>
              </c:numCache>
            </c:numRef>
          </c:val>
          <c:extLst>
            <c:ext xmlns:c16="http://schemas.microsoft.com/office/drawing/2014/chart" uri="{C3380CC4-5D6E-409C-BE32-E72D297353CC}">
              <c16:uniqueId val="{00000000-E4B2-4B9F-905F-B6B53D4D3E4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E4B2-4B9F-905F-B6B53D4D3E4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79.05</c:v>
                </c:pt>
                <c:pt idx="1">
                  <c:v>68.14</c:v>
                </c:pt>
                <c:pt idx="2">
                  <c:v>69.95</c:v>
                </c:pt>
                <c:pt idx="3">
                  <c:v>75.319999999999993</c:v>
                </c:pt>
                <c:pt idx="4">
                  <c:v>68.489999999999995</c:v>
                </c:pt>
              </c:numCache>
            </c:numRef>
          </c:val>
          <c:extLst>
            <c:ext xmlns:c16="http://schemas.microsoft.com/office/drawing/2014/chart" uri="{C3380CC4-5D6E-409C-BE32-E72D297353CC}">
              <c16:uniqueId val="{00000000-38DA-421D-98D3-B77B219B9DB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38DA-421D-98D3-B77B219B9DB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221.85</c:v>
                </c:pt>
                <c:pt idx="1">
                  <c:v>257.91000000000003</c:v>
                </c:pt>
                <c:pt idx="2">
                  <c:v>250.64</c:v>
                </c:pt>
                <c:pt idx="3">
                  <c:v>233.06</c:v>
                </c:pt>
                <c:pt idx="4">
                  <c:v>212.32</c:v>
                </c:pt>
              </c:numCache>
            </c:numRef>
          </c:val>
          <c:extLst>
            <c:ext xmlns:c16="http://schemas.microsoft.com/office/drawing/2014/chart" uri="{C3380CC4-5D6E-409C-BE32-E72D297353CC}">
              <c16:uniqueId val="{00000000-8D0E-4248-ADD5-DB0F692E23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8D0E-4248-ADD5-DB0F692E23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54252</v>
      </c>
      <c r="AM8" s="51"/>
      <c r="AN8" s="51"/>
      <c r="AO8" s="51"/>
      <c r="AP8" s="51"/>
      <c r="AQ8" s="51"/>
      <c r="AR8" s="51"/>
      <c r="AS8" s="51"/>
      <c r="AT8" s="46">
        <f>データ!T6</f>
        <v>344.42</v>
      </c>
      <c r="AU8" s="46"/>
      <c r="AV8" s="46"/>
      <c r="AW8" s="46"/>
      <c r="AX8" s="46"/>
      <c r="AY8" s="46"/>
      <c r="AZ8" s="46"/>
      <c r="BA8" s="46"/>
      <c r="BB8" s="46">
        <f>データ!U6</f>
        <v>157.52000000000001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9.14</v>
      </c>
      <c r="Q10" s="46"/>
      <c r="R10" s="46"/>
      <c r="S10" s="46"/>
      <c r="T10" s="46"/>
      <c r="U10" s="46"/>
      <c r="V10" s="46"/>
      <c r="W10" s="46">
        <f>データ!Q6</f>
        <v>99.18</v>
      </c>
      <c r="X10" s="46"/>
      <c r="Y10" s="46"/>
      <c r="Z10" s="46"/>
      <c r="AA10" s="46"/>
      <c r="AB10" s="46"/>
      <c r="AC10" s="46"/>
      <c r="AD10" s="51">
        <f>データ!R6</f>
        <v>3382</v>
      </c>
      <c r="AE10" s="51"/>
      <c r="AF10" s="51"/>
      <c r="AG10" s="51"/>
      <c r="AH10" s="51"/>
      <c r="AI10" s="51"/>
      <c r="AJ10" s="51"/>
      <c r="AK10" s="2"/>
      <c r="AL10" s="51">
        <f>データ!V6</f>
        <v>4946</v>
      </c>
      <c r="AM10" s="51"/>
      <c r="AN10" s="51"/>
      <c r="AO10" s="51"/>
      <c r="AP10" s="51"/>
      <c r="AQ10" s="51"/>
      <c r="AR10" s="51"/>
      <c r="AS10" s="51"/>
      <c r="AT10" s="46">
        <f>データ!W6</f>
        <v>1.89</v>
      </c>
      <c r="AU10" s="46"/>
      <c r="AV10" s="46"/>
      <c r="AW10" s="46"/>
      <c r="AX10" s="46"/>
      <c r="AY10" s="46"/>
      <c r="AZ10" s="46"/>
      <c r="BA10" s="46"/>
      <c r="BB10" s="46">
        <f>データ!X6</f>
        <v>2616.9299999999998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QTc7QAzvh7vZteVEaPuYCBfIHvp8EPEl2V4T2KS1c59RVZdZK47dBQxNlaCedc1C0oorYg/1NrERg+9ZLBvoog==" saltValue="cRVO/c5CMFruDOh/zbvLI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72109</v>
      </c>
      <c r="D6" s="33">
        <f t="shared" si="3"/>
        <v>47</v>
      </c>
      <c r="E6" s="33">
        <f t="shared" si="3"/>
        <v>17</v>
      </c>
      <c r="F6" s="33">
        <f t="shared" si="3"/>
        <v>1</v>
      </c>
      <c r="G6" s="33">
        <f t="shared" si="3"/>
        <v>0</v>
      </c>
      <c r="H6" s="33" t="str">
        <f t="shared" si="3"/>
        <v>福島県　二本松市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9.14</v>
      </c>
      <c r="Q6" s="34">
        <f t="shared" si="3"/>
        <v>99.18</v>
      </c>
      <c r="R6" s="34">
        <f t="shared" si="3"/>
        <v>3382</v>
      </c>
      <c r="S6" s="34">
        <f t="shared" si="3"/>
        <v>54252</v>
      </c>
      <c r="T6" s="34">
        <f t="shared" si="3"/>
        <v>344.42</v>
      </c>
      <c r="U6" s="34">
        <f t="shared" si="3"/>
        <v>157.52000000000001</v>
      </c>
      <c r="V6" s="34">
        <f t="shared" si="3"/>
        <v>4946</v>
      </c>
      <c r="W6" s="34">
        <f t="shared" si="3"/>
        <v>1.89</v>
      </c>
      <c r="X6" s="34">
        <f t="shared" si="3"/>
        <v>2616.9299999999998</v>
      </c>
      <c r="Y6" s="35">
        <f>IF(Y7="",NA(),Y7)</f>
        <v>96.37</v>
      </c>
      <c r="Z6" s="35">
        <f t="shared" ref="Z6:AH6" si="4">IF(Z7="",NA(),Z7)</f>
        <v>91.5</v>
      </c>
      <c r="AA6" s="35">
        <f t="shared" si="4"/>
        <v>90.61</v>
      </c>
      <c r="AB6" s="35">
        <f t="shared" si="4"/>
        <v>92.56</v>
      </c>
      <c r="AC6" s="35">
        <f t="shared" si="4"/>
        <v>93.87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2899.99</v>
      </c>
      <c r="BH6" s="35">
        <f t="shared" si="7"/>
        <v>2595.19</v>
      </c>
      <c r="BI6" s="35">
        <f t="shared" si="7"/>
        <v>2313.2199999999998</v>
      </c>
      <c r="BJ6" s="35">
        <f t="shared" si="7"/>
        <v>2239.0500000000002</v>
      </c>
      <c r="BK6" s="35">
        <f t="shared" si="7"/>
        <v>1118.56</v>
      </c>
      <c r="BL6" s="35">
        <f t="shared" si="7"/>
        <v>1111.31</v>
      </c>
      <c r="BM6" s="35">
        <f t="shared" si="7"/>
        <v>966.33</v>
      </c>
      <c r="BN6" s="35">
        <f t="shared" si="7"/>
        <v>958.81</v>
      </c>
      <c r="BO6" s="35">
        <f t="shared" si="7"/>
        <v>1001.3</v>
      </c>
      <c r="BP6" s="34" t="str">
        <f>IF(BP7="","",IF(BP7="-","【-】","【"&amp;SUBSTITUTE(TEXT(BP7,"#,##0.00"),"-","△")&amp;"】"))</f>
        <v>【682.51】</v>
      </c>
      <c r="BQ6" s="35">
        <f>IF(BQ7="",NA(),BQ7)</f>
        <v>79.05</v>
      </c>
      <c r="BR6" s="35">
        <f t="shared" ref="BR6:BZ6" si="8">IF(BR7="",NA(),BR7)</f>
        <v>68.14</v>
      </c>
      <c r="BS6" s="35">
        <f t="shared" si="8"/>
        <v>69.95</v>
      </c>
      <c r="BT6" s="35">
        <f t="shared" si="8"/>
        <v>75.319999999999993</v>
      </c>
      <c r="BU6" s="35">
        <f t="shared" si="8"/>
        <v>68.489999999999995</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221.85</v>
      </c>
      <c r="CC6" s="35">
        <f t="shared" ref="CC6:CK6" si="9">IF(CC7="",NA(),CC7)</f>
        <v>257.91000000000003</v>
      </c>
      <c r="CD6" s="35">
        <f t="shared" si="9"/>
        <v>250.64</v>
      </c>
      <c r="CE6" s="35">
        <f t="shared" si="9"/>
        <v>233.06</v>
      </c>
      <c r="CF6" s="35">
        <f t="shared" si="9"/>
        <v>212.32</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70.67</v>
      </c>
      <c r="CY6" s="35">
        <f t="shared" ref="CY6:DG6" si="11">IF(CY7="",NA(),CY7)</f>
        <v>72.03</v>
      </c>
      <c r="CZ6" s="35">
        <f t="shared" si="11"/>
        <v>73.569999999999993</v>
      </c>
      <c r="DA6" s="35">
        <f t="shared" si="11"/>
        <v>75.239999999999995</v>
      </c>
      <c r="DB6" s="35">
        <f t="shared" si="11"/>
        <v>76.97</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5.03</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72109</v>
      </c>
      <c r="D7" s="37">
        <v>47</v>
      </c>
      <c r="E7" s="37">
        <v>17</v>
      </c>
      <c r="F7" s="37">
        <v>1</v>
      </c>
      <c r="G7" s="37">
        <v>0</v>
      </c>
      <c r="H7" s="37" t="s">
        <v>98</v>
      </c>
      <c r="I7" s="37" t="s">
        <v>99</v>
      </c>
      <c r="J7" s="37" t="s">
        <v>100</v>
      </c>
      <c r="K7" s="37" t="s">
        <v>101</v>
      </c>
      <c r="L7" s="37" t="s">
        <v>102</v>
      </c>
      <c r="M7" s="37" t="s">
        <v>103</v>
      </c>
      <c r="N7" s="38" t="s">
        <v>104</v>
      </c>
      <c r="O7" s="38" t="s">
        <v>105</v>
      </c>
      <c r="P7" s="38">
        <v>9.14</v>
      </c>
      <c r="Q7" s="38">
        <v>99.18</v>
      </c>
      <c r="R7" s="38">
        <v>3382</v>
      </c>
      <c r="S7" s="38">
        <v>54252</v>
      </c>
      <c r="T7" s="38">
        <v>344.42</v>
      </c>
      <c r="U7" s="38">
        <v>157.52000000000001</v>
      </c>
      <c r="V7" s="38">
        <v>4946</v>
      </c>
      <c r="W7" s="38">
        <v>1.89</v>
      </c>
      <c r="X7" s="38">
        <v>2616.9299999999998</v>
      </c>
      <c r="Y7" s="38">
        <v>96.37</v>
      </c>
      <c r="Z7" s="38">
        <v>91.5</v>
      </c>
      <c r="AA7" s="38">
        <v>90.61</v>
      </c>
      <c r="AB7" s="38">
        <v>92.56</v>
      </c>
      <c r="AC7" s="38">
        <v>93.87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2899.99</v>
      </c>
      <c r="BH7" s="38">
        <v>2595.19</v>
      </c>
      <c r="BI7" s="38">
        <v>2313.2199999999998</v>
      </c>
      <c r="BJ7" s="38">
        <v>2239.0500000000002</v>
      </c>
      <c r="BK7" s="38">
        <v>1118.56</v>
      </c>
      <c r="BL7" s="38">
        <v>1111.31</v>
      </c>
      <c r="BM7" s="38">
        <v>966.33</v>
      </c>
      <c r="BN7" s="38">
        <v>958.81</v>
      </c>
      <c r="BO7" s="38">
        <v>1001.3</v>
      </c>
      <c r="BP7" s="38">
        <v>682.51</v>
      </c>
      <c r="BQ7" s="38">
        <v>79.05</v>
      </c>
      <c r="BR7" s="38">
        <v>68.14</v>
      </c>
      <c r="BS7" s="38">
        <v>69.95</v>
      </c>
      <c r="BT7" s="38">
        <v>75.319999999999993</v>
      </c>
      <c r="BU7" s="38">
        <v>68.489999999999995</v>
      </c>
      <c r="BV7" s="38">
        <v>72.33</v>
      </c>
      <c r="BW7" s="38">
        <v>75.540000000000006</v>
      </c>
      <c r="BX7" s="38">
        <v>81.739999999999995</v>
      </c>
      <c r="BY7" s="38">
        <v>82.88</v>
      </c>
      <c r="BZ7" s="38">
        <v>81.88</v>
      </c>
      <c r="CA7" s="38">
        <v>100.34</v>
      </c>
      <c r="CB7" s="38">
        <v>221.85</v>
      </c>
      <c r="CC7" s="38">
        <v>257.91000000000003</v>
      </c>
      <c r="CD7" s="38">
        <v>250.64</v>
      </c>
      <c r="CE7" s="38">
        <v>233.06</v>
      </c>
      <c r="CF7" s="38">
        <v>212.32</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70.67</v>
      </c>
      <c r="CY7" s="38">
        <v>72.03</v>
      </c>
      <c r="CZ7" s="38">
        <v>73.569999999999993</v>
      </c>
      <c r="DA7" s="38">
        <v>75.239999999999995</v>
      </c>
      <c r="DB7" s="38">
        <v>76.97</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5.03</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2021-01-26T06:38:19Z</cp:lastPrinted>
  <dcterms:created xsi:type="dcterms:W3CDTF">2020-12-04T02:43:21Z</dcterms:created>
  <dcterms:modified xsi:type="dcterms:W3CDTF">2021-01-26T07:43:52Z</dcterms:modified>
  <cp:category/>
</cp:coreProperties>
</file>