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hcentersv\共有\06建設部\8上下水道課\2水道管理係\経営比較分析表\令和元年度\"/>
    </mc:Choice>
  </mc:AlternateContent>
  <workbookProtection workbookAlgorithmName="SHA-512" workbookHashValue="ZSc9kb1QDDEhNpKrVcj3O5IUyFoAYGek+90K50SAEV/N0ElX5c+4W7qB/NtWQ3GwXzENYjeZ14kthJp1tYFU7A==" workbookSaltValue="5dXJowZ7lUhGfN6vDXEWW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<sst xmlns="http://schemas.openxmlformats.org/spreadsheetml/2006/main" count="233" uniqueCount="117">
  <si>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</si>
  <si>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</si>
  <si>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</si>
  <si>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</si>
  <si>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</si>
  <si>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</si>
  <si>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</si>
  <si>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</si>
  <si>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</si>
  <si>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</si>
  <si>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</si>
  <si>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</si>
  <si>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</si>
  <si>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</si>
  <si>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</si>
  <si>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</si>
  <si>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</si>
  <si>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</si>
  <si>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</si>
  <si>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</si>
  <si>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</si>
  <si>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</si>
  <si>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</si>
  <si>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</si>
  <si>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</si>
  <si>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</si>
  <si>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</si>
  <si>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</si>
  <si>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</si>
  <si>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</si>
  <si>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</si>
  <si>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</si>
  <si>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</si>
  <si>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</si>
  <si>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</si>
  <si>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</si>
  <si>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</si>
  <si>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</si>
  <si>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</si>
  <si>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</si>
  <si>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</si>
  <si>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</si>
  <si>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</si>
  <si>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</si>
  <si>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</si>
  <si>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</si>
  <si>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</si>
  <si>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</si>
  <si>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</si>
  <si>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</si>
  <si>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</si>
  <si>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</si>
  <si>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</si>
  <si>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</si>
  <si>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</si>
  <si>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</si>
  <si>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</si>
  <si>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</si>
  <si>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</si>
  <si>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</si>
  <si>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</si>
  <si>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</si>
  <si>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</si>
  <si>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</si>
  <si>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</si>
  <si>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</si>
  <si>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</si>
  <si>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</si>
  <si>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</si>
  <si>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</si>
  <si>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</si>
  <si>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</si>
  <si>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</si>
  <si>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</si>
  <si>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</si>
  <si>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</si>
  <si>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</si>
  <si>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</si>
  <si>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</si>
  <si>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</si>
  <si>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</si>
  <si>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</si>
  <si>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</si>
  <si>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</si>
  <si>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</si>
  <si>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</si>
  <si>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</si>
  <si>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</si>
  <si>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</si>
  <si>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</si>
  <si>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</si>
  <si>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</si>
  <si>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</si>
  <si>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</si>
  <si>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</si>
  <si>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</si>
  <si>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</si>
  <si>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</si>
  <si>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</si>
  <si>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</si>
  <si>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</si>
  <si>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</si>
  <si>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</si>
  <si>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</si>
  <si>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</si>
  <si>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</si>
  <si>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</si>
  <si>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</si>
  <si>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</si>
  <si>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</si>
  <si>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</si>
  <si>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</si>
  <si>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</si>
  <si>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</si>
  <si>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当該給水区域は過疎地域でもあり、人口流出、少子高齢化による人口減少や節水志向などにより水需要が減少傾向にあり、それに伴い給水収益についても減少することが予想されます。
　さらに、水道施設の老朽化が懸念され、計画的な更新が必要となってきておりますが、財源確保が困難となってくることが予想されることから、将来を見通したビジョンや財政計画の定期的なフォローアップ及び適正な水道料金の設定が重要となってきます。
　今後も、事務事業の改善や更なる経費の節減に努め、健全な経営を図りながら、本市の水道事業の基本理念である「安全でおいしい水を将来にわたり安定的に供給できる水道づくり」に努めてまいります。
　</t>
    <rPh sb="1" eb="3">
      <t>トウガイ</t>
    </rPh>
    <rPh sb="3" eb="5">
      <t>キュウスイ</t>
    </rPh>
    <rPh sb="5" eb="7">
      <t>クイキ</t>
    </rPh>
    <rPh sb="8" eb="10">
      <t>カソ</t>
    </rPh>
    <rPh sb="10" eb="12">
      <t>チイキ</t>
    </rPh>
    <rPh sb="17" eb="19">
      <t>ジンコウ</t>
    </rPh>
    <rPh sb="19" eb="21">
      <t>リュウシュツ</t>
    </rPh>
    <rPh sb="22" eb="24">
      <t>ショウシ</t>
    </rPh>
    <rPh sb="24" eb="27">
      <t>コウレイカ</t>
    </rPh>
    <rPh sb="30" eb="32">
      <t>ジンコウ</t>
    </rPh>
    <rPh sb="32" eb="34">
      <t>ゲンショウ</t>
    </rPh>
    <rPh sb="35" eb="37">
      <t>セッスイ</t>
    </rPh>
    <rPh sb="37" eb="39">
      <t>シコウ</t>
    </rPh>
    <rPh sb="44" eb="45">
      <t>ミズ</t>
    </rPh>
    <rPh sb="45" eb="47">
      <t>ジュヨウ</t>
    </rPh>
    <rPh sb="48" eb="50">
      <t>ゲンショウ</t>
    </rPh>
    <rPh sb="50" eb="52">
      <t>ケイコウ</t>
    </rPh>
    <rPh sb="59" eb="60">
      <t>トモナ</t>
    </rPh>
    <rPh sb="61" eb="63">
      <t>キュウスイ</t>
    </rPh>
    <rPh sb="63" eb="65">
      <t>シュウエキ</t>
    </rPh>
    <rPh sb="70" eb="72">
      <t>ゲンショウ</t>
    </rPh>
    <rPh sb="77" eb="79">
      <t>ヨソウ</t>
    </rPh>
    <rPh sb="90" eb="92">
      <t>スイドウ</t>
    </rPh>
    <rPh sb="92" eb="94">
      <t>シセツ</t>
    </rPh>
    <rPh sb="95" eb="98">
      <t>ロウキュウカ</t>
    </rPh>
    <rPh sb="99" eb="101">
      <t>ケネン</t>
    </rPh>
    <rPh sb="104" eb="106">
      <t>ケイカク</t>
    </rPh>
    <rPh sb="106" eb="107">
      <t>テキ</t>
    </rPh>
    <rPh sb="108" eb="110">
      <t>コウシン</t>
    </rPh>
    <rPh sb="111" eb="113">
      <t>ヒツヨウ</t>
    </rPh>
    <rPh sb="125" eb="127">
      <t>ザイゲン</t>
    </rPh>
    <rPh sb="127" eb="129">
      <t>カクホ</t>
    </rPh>
    <rPh sb="130" eb="132">
      <t>コンナン</t>
    </rPh>
    <rPh sb="141" eb="143">
      <t>ヨソウ</t>
    </rPh>
    <rPh sb="151" eb="153">
      <t>ショウライ</t>
    </rPh>
    <rPh sb="154" eb="156">
      <t>ミトオ</t>
    </rPh>
    <rPh sb="163" eb="165">
      <t>ザイセイ</t>
    </rPh>
    <rPh sb="165" eb="167">
      <t>ケイカク</t>
    </rPh>
    <rPh sb="168" eb="171">
      <t>テイキテキ</t>
    </rPh>
    <rPh sb="179" eb="180">
      <t>オヨ</t>
    </rPh>
    <rPh sb="181" eb="183">
      <t>テキセイ</t>
    </rPh>
    <rPh sb="184" eb="186">
      <t>スイドウ</t>
    </rPh>
    <rPh sb="186" eb="188">
      <t>リョウキン</t>
    </rPh>
    <rPh sb="189" eb="191">
      <t>セッテイ</t>
    </rPh>
    <rPh sb="192" eb="194">
      <t>ジュウヨウ</t>
    </rPh>
    <rPh sb="240" eb="241">
      <t>ホン</t>
    </rPh>
    <rPh sb="241" eb="242">
      <t>シ</t>
    </rPh>
    <rPh sb="243" eb="245">
      <t>スイドウ</t>
    </rPh>
    <rPh sb="245" eb="247">
      <t>ジギョウ</t>
    </rPh>
    <rPh sb="248" eb="250">
      <t>キホン</t>
    </rPh>
    <rPh sb="250" eb="252">
      <t>リネン</t>
    </rPh>
    <phoneticPr fontId="4"/>
  </si>
  <si>
    <t>　昭和４８年に供用を開始してから５０年近くが経過し、その当時整備し、現在では老朽化した施設が稼動している状況にあります。
　今後、これら施設の更新時期を迎え、維持管理費用が増加する見込であることから、限られた財源の中で長寿命化を図りながら、効率的に更新事業を実施する必要があります。
　このような状況を鑑み、アセットマネジメント手法を導入し、中長期的な視点に立った財政計画のもと、将来にわたって健全な経営の維持と事業運営に努めてまいります。</t>
    <rPh sb="19" eb="20">
      <t>チカ</t>
    </rPh>
    <rPh sb="34" eb="36">
      <t>ゲンザイ</t>
    </rPh>
    <rPh sb="43" eb="45">
      <t>シセツ</t>
    </rPh>
    <rPh sb="46" eb="48">
      <t>カドウ</t>
    </rPh>
    <rPh sb="52" eb="54">
      <t>ジョウキョウ</t>
    </rPh>
    <rPh sb="62" eb="64">
      <t>コンゴ</t>
    </rPh>
    <rPh sb="68" eb="70">
      <t>シセツ</t>
    </rPh>
    <rPh sb="71" eb="73">
      <t>コウシン</t>
    </rPh>
    <rPh sb="79" eb="81">
      <t>イジ</t>
    </rPh>
    <rPh sb="81" eb="83">
      <t>カンリ</t>
    </rPh>
    <rPh sb="86" eb="88">
      <t>ゾウカ</t>
    </rPh>
    <rPh sb="90" eb="92">
      <t>ミコミ</t>
    </rPh>
    <rPh sb="109" eb="110">
      <t>チョウ</t>
    </rPh>
    <rPh sb="110" eb="113">
      <t>ジュミョウカ</t>
    </rPh>
    <rPh sb="114" eb="115">
      <t>ハカ</t>
    </rPh>
    <rPh sb="129" eb="131">
      <t>ジッシ</t>
    </rPh>
    <rPh sb="151" eb="152">
      <t>カンガ</t>
    </rPh>
    <rPh sb="211" eb="212">
      <t>ツト</t>
    </rPh>
    <phoneticPr fontId="4"/>
  </si>
  <si>
    <t>　当該「経営比較分析表」は、岩代簡易水道事業特別会計と東和簡易水道事業特別会計の２つの簡易水道事業特別会計により構成されております。
　収益的収支比率については、その多くが一般会計繰入金で賄っているのが現状です。
　双方の特別会計の事業区域は過疎地域であることから、人口流出や少子高齢化の影響により水需要の減少に伴う給水収益の減少や、老朽施設の修繕及び更新に要する費用などの増加が見込まれることから、今後より一層に経営効率化を図る必要があります。
　企業債残高対給水収益比率については、類似団体と比較し高い傾向にあります。当該給水区域は山間地域であり、事業投資費用が嵩む割には収益が上がらないなど地理的不利な状況にもあります。
　なお、現在、東和簡易水道事業においては水道未普及地域解消事業を実施しているところであるが、令和３年度事業完了予定でもあり、今後も企業債の新規借入の抑制を図りながら水道事業の健全運営に努めてまいります。</t>
    <rPh sb="1" eb="3">
      <t>トウガイ</t>
    </rPh>
    <rPh sb="4" eb="6">
      <t>ケイエイ</t>
    </rPh>
    <rPh sb="6" eb="8">
      <t>ヒカク</t>
    </rPh>
    <rPh sb="8" eb="10">
      <t>ブンセキ</t>
    </rPh>
    <rPh sb="10" eb="11">
      <t>ヒョウ</t>
    </rPh>
    <rPh sb="14" eb="16">
      <t>イワシロ</t>
    </rPh>
    <rPh sb="16" eb="18">
      <t>カンイ</t>
    </rPh>
    <rPh sb="18" eb="20">
      <t>スイドウ</t>
    </rPh>
    <rPh sb="20" eb="22">
      <t>ジギョウ</t>
    </rPh>
    <rPh sb="22" eb="24">
      <t>トクベツ</t>
    </rPh>
    <rPh sb="24" eb="26">
      <t>カイケイ</t>
    </rPh>
    <rPh sb="27" eb="29">
      <t>トウワ</t>
    </rPh>
    <rPh sb="29" eb="31">
      <t>カンイ</t>
    </rPh>
    <rPh sb="31" eb="33">
      <t>スイドウ</t>
    </rPh>
    <rPh sb="33" eb="35">
      <t>ジギョウ</t>
    </rPh>
    <rPh sb="35" eb="37">
      <t>トクベツ</t>
    </rPh>
    <rPh sb="37" eb="39">
      <t>カイケイ</t>
    </rPh>
    <rPh sb="43" eb="45">
      <t>カンイ</t>
    </rPh>
    <rPh sb="45" eb="47">
      <t>スイドウ</t>
    </rPh>
    <rPh sb="47" eb="49">
      <t>ジギョウ</t>
    </rPh>
    <rPh sb="49" eb="51">
      <t>トクベツ</t>
    </rPh>
    <rPh sb="51" eb="53">
      <t>カイケイ</t>
    </rPh>
    <rPh sb="56" eb="58">
      <t>コウセイ</t>
    </rPh>
    <rPh sb="68" eb="71">
      <t>シュウエキテキ</t>
    </rPh>
    <rPh sb="71" eb="73">
      <t>シュウシ</t>
    </rPh>
    <rPh sb="73" eb="75">
      <t>ヒリツ</t>
    </rPh>
    <rPh sb="83" eb="84">
      <t>オオ</t>
    </rPh>
    <rPh sb="86" eb="88">
      <t>イッパン</t>
    </rPh>
    <rPh sb="88" eb="90">
      <t>カイケイ</t>
    </rPh>
    <rPh sb="90" eb="92">
      <t>クリイレ</t>
    </rPh>
    <rPh sb="92" eb="93">
      <t>キン</t>
    </rPh>
    <rPh sb="94" eb="95">
      <t>マカナ</t>
    </rPh>
    <rPh sb="101" eb="103">
      <t>ゲンジョウ</t>
    </rPh>
    <rPh sb="118" eb="120">
      <t>クイキ</t>
    </rPh>
    <rPh sb="121" eb="123">
      <t>カソ</t>
    </rPh>
    <rPh sb="123" eb="125">
      <t>チイキ</t>
    </rPh>
    <rPh sb="133" eb="135">
      <t>ジンコウ</t>
    </rPh>
    <rPh sb="135" eb="137">
      <t>リュウシュツ</t>
    </rPh>
    <rPh sb="138" eb="140">
      <t>ショウシ</t>
    </rPh>
    <rPh sb="140" eb="143">
      <t>コウレイカ</t>
    </rPh>
    <rPh sb="144" eb="146">
      <t>エイキョウ</t>
    </rPh>
    <rPh sb="149" eb="150">
      <t>ミズ</t>
    </rPh>
    <rPh sb="150" eb="152">
      <t>ジュヨウ</t>
    </rPh>
    <rPh sb="153" eb="155">
      <t>ゲンショウ</t>
    </rPh>
    <rPh sb="156" eb="157">
      <t>トモナ</t>
    </rPh>
    <rPh sb="158" eb="160">
      <t>キュウスイ</t>
    </rPh>
    <rPh sb="160" eb="162">
      <t>シュウエキ</t>
    </rPh>
    <rPh sb="163" eb="165">
      <t>ゲンショウ</t>
    </rPh>
    <rPh sb="167" eb="169">
      <t>ロウキュウ</t>
    </rPh>
    <rPh sb="169" eb="171">
      <t>シセツ</t>
    </rPh>
    <rPh sb="172" eb="174">
      <t>シュウゼン</t>
    </rPh>
    <rPh sb="174" eb="175">
      <t>オヨ</t>
    </rPh>
    <rPh sb="176" eb="178">
      <t>コウシン</t>
    </rPh>
    <rPh sb="179" eb="180">
      <t>ヨウ</t>
    </rPh>
    <rPh sb="182" eb="184">
      <t>ヒヨウ</t>
    </rPh>
    <rPh sb="187" eb="189">
      <t>ゾウカ</t>
    </rPh>
    <rPh sb="190" eb="192">
      <t>ミコ</t>
    </rPh>
    <rPh sb="200" eb="202">
      <t>コンゴ</t>
    </rPh>
    <rPh sb="204" eb="206">
      <t>イッソウ</t>
    </rPh>
    <rPh sb="207" eb="209">
      <t>ケイエイ</t>
    </rPh>
    <rPh sb="209" eb="212">
      <t>コウリツカ</t>
    </rPh>
    <rPh sb="213" eb="214">
      <t>ハカ</t>
    </rPh>
    <rPh sb="215" eb="217">
      <t>ヒツヨウ</t>
    </rPh>
    <rPh sb="225" eb="227">
      <t>キギョウ</t>
    </rPh>
    <rPh sb="227" eb="228">
      <t>サイ</t>
    </rPh>
    <rPh sb="228" eb="230">
      <t>ザンダカ</t>
    </rPh>
    <rPh sb="230" eb="231">
      <t>タイ</t>
    </rPh>
    <rPh sb="231" eb="233">
      <t>キュウスイ</t>
    </rPh>
    <rPh sb="233" eb="235">
      <t>シュウエキ</t>
    </rPh>
    <rPh sb="235" eb="237">
      <t>ヒリツ</t>
    </rPh>
    <rPh sb="243" eb="245">
      <t>ルイジ</t>
    </rPh>
    <rPh sb="245" eb="247">
      <t>ダンタイ</t>
    </rPh>
    <rPh sb="248" eb="250">
      <t>ヒカク</t>
    </rPh>
    <rPh sb="251" eb="252">
      <t>タカ</t>
    </rPh>
    <rPh sb="253" eb="255">
      <t>ケイコウ</t>
    </rPh>
    <rPh sb="268" eb="270">
      <t>サンカン</t>
    </rPh>
    <rPh sb="270" eb="272">
      <t>チイキ</t>
    </rPh>
    <rPh sb="276" eb="278">
      <t>ジギョウ</t>
    </rPh>
    <rPh sb="278" eb="280">
      <t>トウシ</t>
    </rPh>
    <rPh sb="280" eb="282">
      <t>ヒヨウ</t>
    </rPh>
    <rPh sb="283" eb="284">
      <t>カサ</t>
    </rPh>
    <rPh sb="285" eb="286">
      <t>ワリ</t>
    </rPh>
    <rPh sb="288" eb="290">
      <t>シュウエキ</t>
    </rPh>
    <rPh sb="291" eb="292">
      <t>ア</t>
    </rPh>
    <rPh sb="298" eb="301">
      <t>チリテキ</t>
    </rPh>
    <rPh sb="301" eb="303">
      <t>フリ</t>
    </rPh>
    <rPh sb="304" eb="306">
      <t>ジョウキョウ</t>
    </rPh>
    <rPh sb="321" eb="323">
      <t>トウワ</t>
    </rPh>
    <rPh sb="323" eb="325">
      <t>カンイ</t>
    </rPh>
    <rPh sb="325" eb="327">
      <t>スイドウ</t>
    </rPh>
    <rPh sb="327" eb="329">
      <t>ジギョウ</t>
    </rPh>
    <rPh sb="334" eb="336">
      <t>スイドウ</t>
    </rPh>
    <rPh sb="336" eb="339">
      <t>ミフキュウ</t>
    </rPh>
    <rPh sb="339" eb="341">
      <t>チイキ</t>
    </rPh>
    <rPh sb="341" eb="343">
      <t>カイショウ</t>
    </rPh>
    <rPh sb="343" eb="345">
      <t>ジギョウ</t>
    </rPh>
    <rPh sb="346" eb="348">
      <t>ジッシ</t>
    </rPh>
    <rPh sb="360" eb="362">
      <t>レイワ</t>
    </rPh>
    <rPh sb="363" eb="365">
      <t>ネンド</t>
    </rPh>
    <rPh sb="365" eb="367">
      <t>ジギョウ</t>
    </rPh>
    <rPh sb="367" eb="369">
      <t>カンリョウ</t>
    </rPh>
    <rPh sb="369" eb="371">
      <t>ヨテイ</t>
    </rPh>
    <rPh sb="376" eb="378">
      <t>コンゴ</t>
    </rPh>
    <rPh sb="383" eb="385">
      <t>シンキ</t>
    </rPh>
    <rPh sb="385" eb="387">
      <t>カリイレ</t>
    </rPh>
    <rPh sb="388" eb="390">
      <t>ヨクセイ</t>
    </rPh>
    <rPh sb="391" eb="392">
      <t>ハカ</t>
    </rPh>
    <rPh sb="396" eb="398">
      <t>スイドウ</t>
    </rPh>
    <rPh sb="398" eb="400">
      <t>ジギョウ</t>
    </rPh>
    <rPh sb="406" eb="40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</si>
</sst>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formatCode="#,##0.00;&quot;△&quot;#,##0.00;&quot;-&quot;">
                  <c:v>1.38</c:v>
                </c:pt>
                <c:pt idx="3" formatCode="#,##0.00;&quot;△&quot;#,##0.00;&quot;-&quot;">
                  <c:v>1.78</c:v>
                </c:pt>
                <c:pt idx="4" formatCode="#,##0.00;&quot;△&quot;#,##0.00;&quot;-&quot;">
                  <c:v>0.56000000000000005</c:v>
                </c:pt>
              </c:numCache>
            </c:numRef>
          </c:val>
          <c:extLst>
            <c:ext xmlns:c16="http://schemas.microsoft.com/office/drawing/2014/chart" uri="{C3380CC4-5D6E-409C-BE32-E72D297353CC}">
              <c16:uniqueId val="{00000000-EE30-4358-AB6B-33547B454DC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0.96</c:v>
                </c:pt>
                <c:pt idx="3">
                  <c:v>0.65</c:v>
                </c:pt>
                <c:pt idx="4">
                  <c:v>0.52</c:v>
                </c:pt>
              </c:numCache>
            </c:numRef>
          </c:val>
          <c:smooth val="0"/>
          <c:extLst>
            <c:ext xmlns:c16="http://schemas.microsoft.com/office/drawing/2014/chart" uri="{C3380CC4-5D6E-409C-BE32-E72D297353CC}">
              <c16:uniqueId val="{00000001-EE30-4358-AB6B-33547B454DC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65.75</c:v>
                </c:pt>
                <c:pt idx="1">
                  <c:v>69.86</c:v>
                </c:pt>
                <c:pt idx="2">
                  <c:v>68.989999999999995</c:v>
                </c:pt>
                <c:pt idx="3">
                  <c:v>70.13</c:v>
                </c:pt>
                <c:pt idx="4">
                  <c:v>65.81</c:v>
                </c:pt>
              </c:numCache>
            </c:numRef>
          </c:val>
          <c:extLst>
            <c:ext xmlns:c16="http://schemas.microsoft.com/office/drawing/2014/chart" uri="{C3380CC4-5D6E-409C-BE32-E72D297353CC}">
              <c16:uniqueId val="{00000000-5D7A-4330-BE27-C283E8C7FA4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58.1</c:v>
                </c:pt>
                <c:pt idx="1">
                  <c:v>56.19</c:v>
                </c:pt>
                <c:pt idx="2">
                  <c:v>56.65</c:v>
                </c:pt>
                <c:pt idx="3">
                  <c:v>56.41</c:v>
                </c:pt>
                <c:pt idx="4">
                  <c:v>54.9</c:v>
                </c:pt>
              </c:numCache>
            </c:numRef>
          </c:val>
          <c:smooth val="0"/>
          <c:extLst>
            <c:ext xmlns:c16="http://schemas.microsoft.com/office/drawing/2014/chart" uri="{C3380CC4-5D6E-409C-BE32-E72D297353CC}">
              <c16:uniqueId val="{00000001-5D7A-4330-BE27-C283E8C7FA4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77.81</c:v>
                </c:pt>
                <c:pt idx="1">
                  <c:v>70.239999999999995</c:v>
                </c:pt>
                <c:pt idx="2">
                  <c:v>67.900000000000006</c:v>
                </c:pt>
                <c:pt idx="3">
                  <c:v>66.849999999999994</c:v>
                </c:pt>
                <c:pt idx="4">
                  <c:v>67.760000000000005</c:v>
                </c:pt>
              </c:numCache>
            </c:numRef>
          </c:val>
          <c:extLst>
            <c:ext xmlns:c16="http://schemas.microsoft.com/office/drawing/2014/chart" uri="{C3380CC4-5D6E-409C-BE32-E72D297353CC}">
              <c16:uniqueId val="{00000000-7C0D-443F-9D68-368B39443BC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76.69</c:v>
                </c:pt>
                <c:pt idx="1">
                  <c:v>77.180000000000007</c:v>
                </c:pt>
                <c:pt idx="2">
                  <c:v>76.13</c:v>
                </c:pt>
                <c:pt idx="3">
                  <c:v>75.12</c:v>
                </c:pt>
                <c:pt idx="4">
                  <c:v>74.27</c:v>
                </c:pt>
              </c:numCache>
            </c:numRef>
          </c:val>
          <c:smooth val="0"/>
          <c:extLst>
            <c:ext xmlns:c16="http://schemas.microsoft.com/office/drawing/2014/chart" uri="{C3380CC4-5D6E-409C-BE32-E72D297353CC}">
              <c16:uniqueId val="{00000001-7C0D-443F-9D68-368B39443BC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76.59</c:v>
                </c:pt>
                <c:pt idx="1">
                  <c:v>72.599999999999994</c:v>
                </c:pt>
                <c:pt idx="2">
                  <c:v>66.5</c:v>
                </c:pt>
                <c:pt idx="3">
                  <c:v>63.98</c:v>
                </c:pt>
                <c:pt idx="4">
                  <c:v>62.97</c:v>
                </c:pt>
              </c:numCache>
            </c:numRef>
          </c:val>
          <c:extLst>
            <c:ext xmlns:c16="http://schemas.microsoft.com/office/drawing/2014/chart" uri="{C3380CC4-5D6E-409C-BE32-E72D297353CC}">
              <c16:uniqueId val="{00000000-E9CD-4A0A-9C81-507B02D9C5B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75.34</c:v>
                </c:pt>
                <c:pt idx="1">
                  <c:v>76.650000000000006</c:v>
                </c:pt>
                <c:pt idx="2">
                  <c:v>73.959999999999994</c:v>
                </c:pt>
                <c:pt idx="3">
                  <c:v>75.010000000000005</c:v>
                </c:pt>
                <c:pt idx="4">
                  <c:v>72.760000000000005</c:v>
                </c:pt>
              </c:numCache>
            </c:numRef>
          </c:val>
          <c:smooth val="0"/>
          <c:extLst>
            <c:ext xmlns:c16="http://schemas.microsoft.com/office/drawing/2014/chart" uri="{C3380CC4-5D6E-409C-BE32-E72D297353CC}">
              <c16:uniqueId val="{00000001-E9CD-4A0A-9C81-507B02D9C5B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96-4F6B-87AC-5D08899BBB3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96-4F6B-87AC-5D08899BBB3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5F-459E-802E-C96F136E3B9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5F-459E-802E-C96F136E3B9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7D-460E-8751-8E50E9AAE4F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7D-460E-8751-8E50E9AAE4F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8A-4615-B733-1F3B236E57C9}"/>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8A-4615-B733-1F3B236E57C9}"/>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1549.97</c:v>
                </c:pt>
                <c:pt idx="1">
                  <c:v>1599.06</c:v>
                </c:pt>
                <c:pt idx="2">
                  <c:v>1690.5</c:v>
                </c:pt>
                <c:pt idx="3">
                  <c:v>1661.08</c:v>
                </c:pt>
                <c:pt idx="4">
                  <c:v>1792.92</c:v>
                </c:pt>
              </c:numCache>
            </c:numRef>
          </c:val>
          <c:extLst>
            <c:ext xmlns:c16="http://schemas.microsoft.com/office/drawing/2014/chart" uri="{C3380CC4-5D6E-409C-BE32-E72D297353CC}">
              <c16:uniqueId val="{00000000-5C38-492B-8888-8FA640AB214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1280.18</c:v>
                </c:pt>
                <c:pt idx="1">
                  <c:v>1346.23</c:v>
                </c:pt>
                <c:pt idx="2">
                  <c:v>1295.06</c:v>
                </c:pt>
                <c:pt idx="3">
                  <c:v>1168.7</c:v>
                </c:pt>
                <c:pt idx="4">
                  <c:v>1245.46</c:v>
                </c:pt>
              </c:numCache>
            </c:numRef>
          </c:val>
          <c:smooth val="0"/>
          <c:extLst>
            <c:ext xmlns:c16="http://schemas.microsoft.com/office/drawing/2014/chart" uri="{C3380CC4-5D6E-409C-BE32-E72D297353CC}">
              <c16:uniqueId val="{00000001-5C38-492B-8888-8FA640AB214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44.23</c:v>
                </c:pt>
                <c:pt idx="1">
                  <c:v>42.04</c:v>
                </c:pt>
                <c:pt idx="2">
                  <c:v>39.29</c:v>
                </c:pt>
                <c:pt idx="3">
                  <c:v>40.11</c:v>
                </c:pt>
                <c:pt idx="4">
                  <c:v>33.32</c:v>
                </c:pt>
              </c:numCache>
            </c:numRef>
          </c:val>
          <c:extLst>
            <c:ext xmlns:c16="http://schemas.microsoft.com/office/drawing/2014/chart" uri="{C3380CC4-5D6E-409C-BE32-E72D297353CC}">
              <c16:uniqueId val="{00000000-5752-4F93-A0C6-7E3FA4491D23}"/>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53.62</c:v>
                </c:pt>
                <c:pt idx="1">
                  <c:v>53.41</c:v>
                </c:pt>
                <c:pt idx="2">
                  <c:v>53.29</c:v>
                </c:pt>
                <c:pt idx="3">
                  <c:v>53.59</c:v>
                </c:pt>
                <c:pt idx="4">
                  <c:v>51.08</c:v>
                </c:pt>
              </c:numCache>
            </c:numRef>
          </c:val>
          <c:smooth val="0"/>
          <c:extLst>
            <c:ext xmlns:c16="http://schemas.microsoft.com/office/drawing/2014/chart" uri="{C3380CC4-5D6E-409C-BE32-E72D297353CC}">
              <c16:uniqueId val="{00000001-5752-4F93-A0C6-7E3FA4491D23}"/>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477.97</c:v>
                </c:pt>
                <c:pt idx="1">
                  <c:v>509.08</c:v>
                </c:pt>
                <c:pt idx="2">
                  <c:v>544.41999999999996</c:v>
                </c:pt>
                <c:pt idx="3">
                  <c:v>530.88</c:v>
                </c:pt>
                <c:pt idx="4">
                  <c:v>593.29999999999995</c:v>
                </c:pt>
              </c:numCache>
            </c:numRef>
          </c:val>
          <c:extLst>
            <c:ext xmlns:c16="http://schemas.microsoft.com/office/drawing/2014/chart" uri="{C3380CC4-5D6E-409C-BE32-E72D297353CC}">
              <c16:uniqueId val="{00000000-47C3-401D-9435-7E039687D3E4}"/>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287.7</c:v>
                </c:pt>
                <c:pt idx="1">
                  <c:v>277.39999999999998</c:v>
                </c:pt>
                <c:pt idx="2">
                  <c:v>259.02</c:v>
                </c:pt>
                <c:pt idx="3">
                  <c:v>259.79000000000002</c:v>
                </c:pt>
                <c:pt idx="4">
                  <c:v>262.13</c:v>
                </c:pt>
              </c:numCache>
            </c:numRef>
          </c:val>
          <c:smooth val="0"/>
          <c:extLst>
            <c:ext xmlns:c16="http://schemas.microsoft.com/office/drawing/2014/chart" uri="{C3380CC4-5D6E-409C-BE32-E72D297353CC}">
              <c16:uniqueId val="{00000001-47C3-401D-9435-7E039687D3E4}"/>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0"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二本松市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D2</v>
      </c>
      <c r="X8" s="50"/>
      <c r="Y8" s="50"/>
      <c r="Z8" s="50"/>
      <c r="AA8" s="50"/>
      <c r="AB8" s="50"/>
      <c r="AC8" s="50"/>
      <c r="AD8" s="50" t="str">
        <f>データ!$M$6</f>
        <v>非設置</v>
      </c>
      <c r="AE8" s="50"/>
      <c r="AF8" s="50"/>
      <c r="AG8" s="50"/>
      <c r="AH8" s="50"/>
      <c r="AI8" s="50"/>
      <c r="AJ8" s="50"/>
      <c r="AK8" s="2"/>
      <c r="AL8" s="51">
        <f>データ!$R$6</f>
        <v>54252</v>
      </c>
      <c r="AM8" s="51"/>
      <c r="AN8" s="51"/>
      <c r="AO8" s="51"/>
      <c r="AP8" s="51"/>
      <c r="AQ8" s="51"/>
      <c r="AR8" s="51"/>
      <c r="AS8" s="51"/>
      <c r="AT8" s="47">
        <f>データ!$S$6</f>
        <v>344.42</v>
      </c>
      <c r="AU8" s="47"/>
      <c r="AV8" s="47"/>
      <c r="AW8" s="47"/>
      <c r="AX8" s="47"/>
      <c r="AY8" s="47"/>
      <c r="AZ8" s="47"/>
      <c r="BA8" s="47"/>
      <c r="BB8" s="47">
        <f>データ!$T$6</f>
        <v>157.52000000000001</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54.83</v>
      </c>
      <c r="Q10" s="47"/>
      <c r="R10" s="47"/>
      <c r="S10" s="47"/>
      <c r="T10" s="47"/>
      <c r="U10" s="47"/>
      <c r="V10" s="47"/>
      <c r="W10" s="51">
        <f>データ!$Q$6</f>
        <v>3774</v>
      </c>
      <c r="X10" s="51"/>
      <c r="Y10" s="51"/>
      <c r="Z10" s="51"/>
      <c r="AA10" s="51"/>
      <c r="AB10" s="51"/>
      <c r="AC10" s="51"/>
      <c r="AD10" s="2"/>
      <c r="AE10" s="2"/>
      <c r="AF10" s="2"/>
      <c r="AG10" s="2"/>
      <c r="AH10" s="2"/>
      <c r="AI10" s="2"/>
      <c r="AJ10" s="2"/>
      <c r="AK10" s="2"/>
      <c r="AL10" s="51">
        <f>データ!$U$6</f>
        <v>6710</v>
      </c>
      <c r="AM10" s="51"/>
      <c r="AN10" s="51"/>
      <c r="AO10" s="51"/>
      <c r="AP10" s="51"/>
      <c r="AQ10" s="51"/>
      <c r="AR10" s="51"/>
      <c r="AS10" s="51"/>
      <c r="AT10" s="47">
        <f>データ!$V$6</f>
        <v>44.71</v>
      </c>
      <c r="AU10" s="47"/>
      <c r="AV10" s="47"/>
      <c r="AW10" s="47"/>
      <c r="AX10" s="47"/>
      <c r="AY10" s="47"/>
      <c r="AZ10" s="47"/>
      <c r="BA10" s="47"/>
      <c r="BB10" s="47">
        <f>データ!$W$6</f>
        <v>150.08000000000001</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116</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2"/>
      <c r="BM44" s="63"/>
      <c r="BN44" s="63"/>
      <c r="BO44" s="63"/>
      <c r="BP44" s="63"/>
      <c r="BQ44" s="63"/>
      <c r="BR44" s="63"/>
      <c r="BS44" s="63"/>
      <c r="BT44" s="63"/>
      <c r="BU44" s="63"/>
      <c r="BV44" s="63"/>
      <c r="BW44" s="63"/>
      <c r="BX44" s="63"/>
      <c r="BY44" s="63"/>
      <c r="BZ44" s="6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2"/>
      <c r="BM63" s="63"/>
      <c r="BN63" s="63"/>
      <c r="BO63" s="63"/>
      <c r="BP63" s="63"/>
      <c r="BQ63" s="63"/>
      <c r="BR63" s="63"/>
      <c r="BS63" s="63"/>
      <c r="BT63" s="63"/>
      <c r="BU63" s="63"/>
      <c r="BV63" s="63"/>
      <c r="BW63" s="63"/>
      <c r="BX63" s="63"/>
      <c r="BY63" s="63"/>
      <c r="BZ63" s="6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114</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Mn3MqrqTZOmmP1Lv5JBjaq5RPs69FVNpaz3NrIntsS9KT2t/Vv+uC7o+yutAW8faeeMovn28CQ4TN/B77DCoAg==" saltValue="WoQMWgxZnARSZ0HpAqLqH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72109</v>
      </c>
      <c r="D6" s="34">
        <f t="shared" si="3"/>
        <v>47</v>
      </c>
      <c r="E6" s="34">
        <f t="shared" si="3"/>
        <v>1</v>
      </c>
      <c r="F6" s="34">
        <f t="shared" si="3"/>
        <v>0</v>
      </c>
      <c r="G6" s="34">
        <f t="shared" si="3"/>
        <v>0</v>
      </c>
      <c r="H6" s="34" t="str">
        <f t="shared" si="3"/>
        <v>福島県　二本松市</v>
      </c>
      <c r="I6" s="34" t="str">
        <f t="shared" si="3"/>
        <v>法非適用</v>
      </c>
      <c r="J6" s="34" t="str">
        <f t="shared" si="3"/>
        <v>水道事業</v>
      </c>
      <c r="K6" s="34" t="str">
        <f t="shared" si="3"/>
        <v>簡易水道事業</v>
      </c>
      <c r="L6" s="34" t="str">
        <f t="shared" si="3"/>
        <v>D2</v>
      </c>
      <c r="M6" s="34" t="str">
        <f t="shared" si="3"/>
        <v>非設置</v>
      </c>
      <c r="N6" s="35" t="str">
        <f t="shared" si="3"/>
        <v>-</v>
      </c>
      <c r="O6" s="35" t="str">
        <f t="shared" si="3"/>
        <v>該当数値なし</v>
      </c>
      <c r="P6" s="35">
        <f t="shared" si="3"/>
        <v>54.83</v>
      </c>
      <c r="Q6" s="35">
        <f t="shared" si="3"/>
        <v>3774</v>
      </c>
      <c r="R6" s="35">
        <f t="shared" si="3"/>
        <v>54252</v>
      </c>
      <c r="S6" s="35">
        <f t="shared" si="3"/>
        <v>344.42</v>
      </c>
      <c r="T6" s="35">
        <f t="shared" si="3"/>
        <v>157.52000000000001</v>
      </c>
      <c r="U6" s="35">
        <f t="shared" si="3"/>
        <v>6710</v>
      </c>
      <c r="V6" s="35">
        <f t="shared" si="3"/>
        <v>44.71</v>
      </c>
      <c r="W6" s="35">
        <f t="shared" si="3"/>
        <v>150.08000000000001</v>
      </c>
      <c r="X6" s="36">
        <f>IF(X7="",NA(),X7)</f>
        <v>76.59</v>
      </c>
      <c r="Y6" s="36">
        <f t="shared" ref="Y6:AG6" si="4">IF(Y7="",NA(),Y7)</f>
        <v>72.599999999999994</v>
      </c>
      <c r="Z6" s="36">
        <f t="shared" si="4"/>
        <v>66.5</v>
      </c>
      <c r="AA6" s="36">
        <f t="shared" si="4"/>
        <v>63.98</v>
      </c>
      <c r="AB6" s="36">
        <f t="shared" si="4"/>
        <v>62.97</v>
      </c>
      <c r="AC6" s="36">
        <f t="shared" si="4"/>
        <v>75.34</v>
      </c>
      <c r="AD6" s="36">
        <f t="shared" si="4"/>
        <v>76.650000000000006</v>
      </c>
      <c r="AE6" s="36">
        <f t="shared" si="4"/>
        <v>73.959999999999994</v>
      </c>
      <c r="AF6" s="36">
        <f t="shared" si="4"/>
        <v>75.010000000000005</v>
      </c>
      <c r="AG6" s="36">
        <f t="shared" si="4"/>
        <v>72.760000000000005</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1549.97</v>
      </c>
      <c r="BF6" s="36">
        <f t="shared" ref="BF6:BN6" si="7">IF(BF7="",NA(),BF7)</f>
        <v>1599.06</v>
      </c>
      <c r="BG6" s="36">
        <f t="shared" si="7"/>
        <v>1690.5</v>
      </c>
      <c r="BH6" s="36">
        <f t="shared" si="7"/>
        <v>1661.08</v>
      </c>
      <c r="BI6" s="36">
        <f t="shared" si="7"/>
        <v>1792.92</v>
      </c>
      <c r="BJ6" s="36">
        <f t="shared" si="7"/>
        <v>1280.18</v>
      </c>
      <c r="BK6" s="36">
        <f t="shared" si="7"/>
        <v>1346.23</v>
      </c>
      <c r="BL6" s="36">
        <f t="shared" si="7"/>
        <v>1295.06</v>
      </c>
      <c r="BM6" s="36">
        <f t="shared" si="7"/>
        <v>1168.7</v>
      </c>
      <c r="BN6" s="36">
        <f t="shared" si="7"/>
        <v>1245.46</v>
      </c>
      <c r="BO6" s="35" t="str">
        <f>IF(BO7="","",IF(BO7="-","【-】","【"&amp;SUBSTITUTE(TEXT(BO7,"#,##0.00"),"-","△")&amp;"】"))</f>
        <v>【1,084.05】</v>
      </c>
      <c r="BP6" s="36">
        <f>IF(BP7="",NA(),BP7)</f>
        <v>44.23</v>
      </c>
      <c r="BQ6" s="36">
        <f t="shared" ref="BQ6:BY6" si="8">IF(BQ7="",NA(),BQ7)</f>
        <v>42.04</v>
      </c>
      <c r="BR6" s="36">
        <f t="shared" si="8"/>
        <v>39.29</v>
      </c>
      <c r="BS6" s="36">
        <f t="shared" si="8"/>
        <v>40.11</v>
      </c>
      <c r="BT6" s="36">
        <f t="shared" si="8"/>
        <v>33.32</v>
      </c>
      <c r="BU6" s="36">
        <f t="shared" si="8"/>
        <v>53.62</v>
      </c>
      <c r="BV6" s="36">
        <f t="shared" si="8"/>
        <v>53.41</v>
      </c>
      <c r="BW6" s="36">
        <f t="shared" si="8"/>
        <v>53.29</v>
      </c>
      <c r="BX6" s="36">
        <f t="shared" si="8"/>
        <v>53.59</v>
      </c>
      <c r="BY6" s="36">
        <f t="shared" si="8"/>
        <v>51.08</v>
      </c>
      <c r="BZ6" s="35" t="str">
        <f>IF(BZ7="","",IF(BZ7="-","【-】","【"&amp;SUBSTITUTE(TEXT(BZ7,"#,##0.00"),"-","△")&amp;"】"))</f>
        <v>【53.46】</v>
      </c>
      <c r="CA6" s="36">
        <f>IF(CA7="",NA(),CA7)</f>
        <v>477.97</v>
      </c>
      <c r="CB6" s="36">
        <f t="shared" ref="CB6:CJ6" si="9">IF(CB7="",NA(),CB7)</f>
        <v>509.08</v>
      </c>
      <c r="CC6" s="36">
        <f t="shared" si="9"/>
        <v>544.41999999999996</v>
      </c>
      <c r="CD6" s="36">
        <f t="shared" si="9"/>
        <v>530.88</v>
      </c>
      <c r="CE6" s="36">
        <f t="shared" si="9"/>
        <v>593.29999999999995</v>
      </c>
      <c r="CF6" s="36">
        <f t="shared" si="9"/>
        <v>287.7</v>
      </c>
      <c r="CG6" s="36">
        <f t="shared" si="9"/>
        <v>277.39999999999998</v>
      </c>
      <c r="CH6" s="36">
        <f t="shared" si="9"/>
        <v>259.02</v>
      </c>
      <c r="CI6" s="36">
        <f t="shared" si="9"/>
        <v>259.79000000000002</v>
      </c>
      <c r="CJ6" s="36">
        <f t="shared" si="9"/>
        <v>262.13</v>
      </c>
      <c r="CK6" s="35" t="str">
        <f>IF(CK7="","",IF(CK7="-","【-】","【"&amp;SUBSTITUTE(TEXT(CK7,"#,##0.00"),"-","△")&amp;"】"))</f>
        <v>【300.47】</v>
      </c>
      <c r="CL6" s="36">
        <f>IF(CL7="",NA(),CL7)</f>
        <v>65.75</v>
      </c>
      <c r="CM6" s="36">
        <f t="shared" ref="CM6:CU6" si="10">IF(CM7="",NA(),CM7)</f>
        <v>69.86</v>
      </c>
      <c r="CN6" s="36">
        <f t="shared" si="10"/>
        <v>68.989999999999995</v>
      </c>
      <c r="CO6" s="36">
        <f t="shared" si="10"/>
        <v>70.13</v>
      </c>
      <c r="CP6" s="36">
        <f t="shared" si="10"/>
        <v>65.81</v>
      </c>
      <c r="CQ6" s="36">
        <f t="shared" si="10"/>
        <v>58.1</v>
      </c>
      <c r="CR6" s="36">
        <f t="shared" si="10"/>
        <v>56.19</v>
      </c>
      <c r="CS6" s="36">
        <f t="shared" si="10"/>
        <v>56.65</v>
      </c>
      <c r="CT6" s="36">
        <f t="shared" si="10"/>
        <v>56.41</v>
      </c>
      <c r="CU6" s="36">
        <f t="shared" si="10"/>
        <v>54.9</v>
      </c>
      <c r="CV6" s="35" t="str">
        <f>IF(CV7="","",IF(CV7="-","【-】","【"&amp;SUBSTITUTE(TEXT(CV7,"#,##0.00"),"-","△")&amp;"】"))</f>
        <v>【54.90】</v>
      </c>
      <c r="CW6" s="36">
        <f>IF(CW7="",NA(),CW7)</f>
        <v>77.81</v>
      </c>
      <c r="CX6" s="36">
        <f t="shared" ref="CX6:DF6" si="11">IF(CX7="",NA(),CX7)</f>
        <v>70.239999999999995</v>
      </c>
      <c r="CY6" s="36">
        <f t="shared" si="11"/>
        <v>67.900000000000006</v>
      </c>
      <c r="CZ6" s="36">
        <f t="shared" si="11"/>
        <v>66.849999999999994</v>
      </c>
      <c r="DA6" s="36">
        <f t="shared" si="11"/>
        <v>67.760000000000005</v>
      </c>
      <c r="DB6" s="36">
        <f t="shared" si="11"/>
        <v>76.69</v>
      </c>
      <c r="DC6" s="36">
        <f t="shared" si="11"/>
        <v>77.180000000000007</v>
      </c>
      <c r="DD6" s="36">
        <f t="shared" si="11"/>
        <v>76.13</v>
      </c>
      <c r="DE6" s="36">
        <f t="shared" si="11"/>
        <v>75.12</v>
      </c>
      <c r="DF6" s="36">
        <f t="shared" si="11"/>
        <v>74.27</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1.38</v>
      </c>
      <c r="EG6" s="36">
        <f t="shared" si="14"/>
        <v>1.78</v>
      </c>
      <c r="EH6" s="36">
        <f t="shared" si="14"/>
        <v>0.56000000000000005</v>
      </c>
      <c r="EI6" s="36">
        <f t="shared" si="14"/>
        <v>0.76</v>
      </c>
      <c r="EJ6" s="36">
        <f t="shared" si="14"/>
        <v>0.8</v>
      </c>
      <c r="EK6" s="36">
        <f t="shared" si="14"/>
        <v>0.96</v>
      </c>
      <c r="EL6" s="36">
        <f t="shared" si="14"/>
        <v>0.65</v>
      </c>
      <c r="EM6" s="36">
        <f t="shared" si="14"/>
        <v>0.52</v>
      </c>
      <c r="EN6" s="35" t="str">
        <f>IF(EN7="","",IF(EN7="-","【-】","【"&amp;SUBSTITUTE(TEXT(EN7,"#,##0.00"),"-","△")&amp;"】"))</f>
        <v>【0.56】</v>
      </c>
    </row>
    <row r="7" spans="1:144" s="37" customFormat="1" x14ac:dyDescent="0.15">
      <c r="A7" s="29"/>
      <c r="B7" s="38">
        <v>2019</v>
      </c>
      <c r="C7" s="38">
        <v>72109</v>
      </c>
      <c r="D7" s="38">
        <v>47</v>
      </c>
      <c r="E7" s="38">
        <v>1</v>
      </c>
      <c r="F7" s="38">
        <v>0</v>
      </c>
      <c r="G7" s="38">
        <v>0</v>
      </c>
      <c r="H7" s="38" t="s">
        <v>96</v>
      </c>
      <c r="I7" s="38" t="s">
        <v>97</v>
      </c>
      <c r="J7" s="38" t="s">
        <v>98</v>
      </c>
      <c r="K7" s="38" t="s">
        <v>99</v>
      </c>
      <c r="L7" s="38" t="s">
        <v>100</v>
      </c>
      <c r="M7" s="38" t="s">
        <v>101</v>
      </c>
      <c r="N7" s="39" t="s">
        <v>102</v>
      </c>
      <c r="O7" s="39" t="s">
        <v>103</v>
      </c>
      <c r="P7" s="39">
        <v>54.83</v>
      </c>
      <c r="Q7" s="39">
        <v>3774</v>
      </c>
      <c r="R7" s="39">
        <v>54252</v>
      </c>
      <c r="S7" s="39">
        <v>344.42</v>
      </c>
      <c r="T7" s="39">
        <v>157.52000000000001</v>
      </c>
      <c r="U7" s="39">
        <v>6710</v>
      </c>
      <c r="V7" s="39">
        <v>44.71</v>
      </c>
      <c r="W7" s="39">
        <v>150.08000000000001</v>
      </c>
      <c r="X7" s="39">
        <v>76.59</v>
      </c>
      <c r="Y7" s="39">
        <v>72.599999999999994</v>
      </c>
      <c r="Z7" s="39">
        <v>66.5</v>
      </c>
      <c r="AA7" s="39">
        <v>63.98</v>
      </c>
      <c r="AB7" s="39">
        <v>62.97</v>
      </c>
      <c r="AC7" s="39">
        <v>75.34</v>
      </c>
      <c r="AD7" s="39">
        <v>76.650000000000006</v>
      </c>
      <c r="AE7" s="39">
        <v>73.959999999999994</v>
      </c>
      <c r="AF7" s="39">
        <v>75.010000000000005</v>
      </c>
      <c r="AG7" s="39">
        <v>72.760000000000005</v>
      </c>
      <c r="AH7" s="39">
        <v>76.03</v>
      </c>
      <c r="AI7" s="39"/>
      <c r="AJ7" s="39"/>
      <c r="AK7" s="39"/>
      <c r="AL7" s="39"/>
      <c r="AM7" s="39"/>
      <c r="AN7" s="39"/>
      <c r="AO7" s="39"/>
      <c r="AP7" s="39"/>
      <c r="AQ7" s="39"/>
      <c r="AR7" s="39"/>
      <c r="AS7" s="39"/>
      <c r="AT7" s="39"/>
      <c r="AU7" s="39"/>
      <c r="AV7" s="39"/>
      <c r="AW7" s="39"/>
      <c r="AX7" s="39"/>
      <c r="AY7" s="39"/>
      <c r="AZ7" s="39"/>
      <c r="BA7" s="39"/>
      <c r="BB7" s="39"/>
      <c r="BC7" s="39"/>
      <c r="BD7" s="39"/>
      <c r="BE7" s="39">
        <v>1549.97</v>
      </c>
      <c r="BF7" s="39">
        <v>1599.06</v>
      </c>
      <c r="BG7" s="39">
        <v>1690.5</v>
      </c>
      <c r="BH7" s="39">
        <v>1661.08</v>
      </c>
      <c r="BI7" s="39">
        <v>1792.92</v>
      </c>
      <c r="BJ7" s="39">
        <v>1280.18</v>
      </c>
      <c r="BK7" s="39">
        <v>1346.23</v>
      </c>
      <c r="BL7" s="39">
        <v>1295.06</v>
      </c>
      <c r="BM7" s="39">
        <v>1168.7</v>
      </c>
      <c r="BN7" s="39">
        <v>1245.46</v>
      </c>
      <c r="BO7" s="39">
        <v>1084.05</v>
      </c>
      <c r="BP7" s="39">
        <v>44.23</v>
      </c>
      <c r="BQ7" s="39">
        <v>42.04</v>
      </c>
      <c r="BR7" s="39">
        <v>39.29</v>
      </c>
      <c r="BS7" s="39">
        <v>40.11</v>
      </c>
      <c r="BT7" s="39">
        <v>33.32</v>
      </c>
      <c r="BU7" s="39">
        <v>53.62</v>
      </c>
      <c r="BV7" s="39">
        <v>53.41</v>
      </c>
      <c r="BW7" s="39">
        <v>53.29</v>
      </c>
      <c r="BX7" s="39">
        <v>53.59</v>
      </c>
      <c r="BY7" s="39">
        <v>51.08</v>
      </c>
      <c r="BZ7" s="39">
        <v>53.46</v>
      </c>
      <c r="CA7" s="39">
        <v>477.97</v>
      </c>
      <c r="CB7" s="39">
        <v>509.08</v>
      </c>
      <c r="CC7" s="39">
        <v>544.41999999999996</v>
      </c>
      <c r="CD7" s="39">
        <v>530.88</v>
      </c>
      <c r="CE7" s="39">
        <v>593.29999999999995</v>
      </c>
      <c r="CF7" s="39">
        <v>287.7</v>
      </c>
      <c r="CG7" s="39">
        <v>277.39999999999998</v>
      </c>
      <c r="CH7" s="39">
        <v>259.02</v>
      </c>
      <c r="CI7" s="39">
        <v>259.79000000000002</v>
      </c>
      <c r="CJ7" s="39">
        <v>262.13</v>
      </c>
      <c r="CK7" s="39">
        <v>300.47000000000003</v>
      </c>
      <c r="CL7" s="39">
        <v>65.75</v>
      </c>
      <c r="CM7" s="39">
        <v>69.86</v>
      </c>
      <c r="CN7" s="39">
        <v>68.989999999999995</v>
      </c>
      <c r="CO7" s="39">
        <v>70.13</v>
      </c>
      <c r="CP7" s="39">
        <v>65.81</v>
      </c>
      <c r="CQ7" s="39">
        <v>58.1</v>
      </c>
      <c r="CR7" s="39">
        <v>56.19</v>
      </c>
      <c r="CS7" s="39">
        <v>56.65</v>
      </c>
      <c r="CT7" s="39">
        <v>56.41</v>
      </c>
      <c r="CU7" s="39">
        <v>54.9</v>
      </c>
      <c r="CV7" s="39">
        <v>54.9</v>
      </c>
      <c r="CW7" s="39">
        <v>77.81</v>
      </c>
      <c r="CX7" s="39">
        <v>70.239999999999995</v>
      </c>
      <c r="CY7" s="39">
        <v>67.900000000000006</v>
      </c>
      <c r="CZ7" s="39">
        <v>66.849999999999994</v>
      </c>
      <c r="DA7" s="39">
        <v>67.760000000000005</v>
      </c>
      <c r="DB7" s="39">
        <v>76.69</v>
      </c>
      <c r="DC7" s="39">
        <v>77.180000000000007</v>
      </c>
      <c r="DD7" s="39">
        <v>76.13</v>
      </c>
      <c r="DE7" s="39">
        <v>75.12</v>
      </c>
      <c r="DF7" s="39">
        <v>74.27</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1.38</v>
      </c>
      <c r="EG7" s="39">
        <v>1.78</v>
      </c>
      <c r="EH7" s="39">
        <v>0.56000000000000005</v>
      </c>
      <c r="EI7" s="39">
        <v>0.76</v>
      </c>
      <c r="EJ7" s="39">
        <v>0.8</v>
      </c>
      <c r="EK7" s="39">
        <v>0.96</v>
      </c>
      <c r="EL7" s="39">
        <v>0.65</v>
      </c>
      <c r="EM7" s="39">
        <v>0.52</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2021-01-14T08:09:31Z</cp:lastPrinted>
  <dcterms:created xsi:type="dcterms:W3CDTF">2020-12-04T02:19:12Z</dcterms:created>
  <dcterms:modified xsi:type="dcterms:W3CDTF">2021-01-14T08:16:08Z</dcterms:modified>
  <cp:category/>
</cp:coreProperties>
</file>