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経営戦略\04_経営比較分析\R1年分\"/>
    </mc:Choice>
  </mc:AlternateContent>
  <workbookProtection workbookAlgorithmName="SHA-512" workbookHashValue="JqONCY+voZRJOj5w4pyuryLUpKsqWrm05snhH7XocG9kSf2Hz4ZrtHPjMEgcRdDzy+m4xwB/ks4CyW1WFlJIqg==" workbookSaltValue="ayjURb1zRTmfK6Fm142dnw==" workbookSpinCount="100000" lockStructure="1"/>
  <bookViews>
    <workbookView xWindow="0" yWindow="0" windowWidth="10860" windowHeight="1069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P10" i="4"/>
  <c r="I10" i="4"/>
  <c r="BB8" i="4"/>
  <c r="AT8"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<sst xmlns="http://schemas.openxmlformats.org/spreadsheetml/2006/main" count="241" uniqueCount="120">
  <si>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</si>
  <si>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</si>
  <si>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</si>
  <si>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</si>
  <si>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</si>
  <si>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</si>
  <si>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</si>
  <si>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</si>
  <si>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</si>
  <si>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</si>
  <si>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</si>
  <si>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</si>
  <si>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</si>
  <si>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</si>
  <si>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</si>
  <si>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</si>
  <si>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</si>
  <si>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</si>
  <si>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</si>
  <si>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</si>
  <si>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</si>
  <si>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</si>
  <si>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</si>
  <si>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</si>
  <si>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</si>
  <si>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</si>
  <si>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</si>
  <si>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</si>
  <si>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</si>
  <si>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</si>
  <si>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</si>
  <si>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</si>
  <si>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</si>
  <si>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</si>
  <si>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</si>
  <si>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</si>
  <si>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</si>
  <si>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</si>
  <si>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</si>
  <si>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</si>
  <si>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</si>
  <si>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</si>
  <si>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</si>
  <si>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</si>
  <si>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</si>
  <si>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</si>
  <si>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</si>
  <si>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</si>
  <si>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</si>
  <si>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</si>
  <si>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</si>
  <si>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</si>
  <si>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</si>
  <si>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</si>
  <si>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</si>
  <si>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</si>
  <si>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</si>
  <si>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</si>
  <si>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</si>
  <si>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</si>
  <si>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</si>
  <si>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</si>
  <si>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</si>
  <si>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</si>
  <si>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</si>
  <si>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</si>
  <si>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</si>
  <si>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</si>
  <si>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</si>
  <si>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</si>
  <si>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</si>
  <si>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</si>
  <si>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</si>
  <si>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</si>
  <si>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</si>
  <si>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</si>
  <si>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</si>
  <si>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</si>
  <si>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</si>
  <si>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</si>
  <si>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</si>
  <si>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</si>
  <si>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</si>
  <si>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</si>
  <si>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</si>
  <si>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</si>
  <si>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</si>
  <si>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</si>
  <si>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</si>
  <si>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</si>
  <si>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</si>
  <si>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</si>
  <si>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</si>
  <si>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</si>
  <si>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</si>
  <si>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</si>
  <si>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</si>
  <si>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</si>
  <si>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</si>
  <si>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</si>
  <si>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</si>
  <si>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</si>
  <si>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</si>
  <si>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</si>
  <si>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</si>
  <si>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</si>
  <si>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</si>
  <si>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</si>
  <si>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</si>
  <si>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</si>
  <si>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</si>
  <si>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</si>
  <si>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</si>
  <si>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</si>
  <si>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</si>
  <si>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</si>
  <si>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</si>
  <si>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収益的収支比率は前年並だが、平成23年の東日本大震災の津波被害により、事業規模が縮小したため、毎年、使用料収入では賄えない大部分を一般会計からの繰入金で賄っている。
また、修繕や工事の有無等により経営状況が大きく変動している。
企業債残高は前年並みである。
経費回収率も低いため、使用料で回収すべき費用を使用料で賄えていない状況である。</t>
    <rPh sb="0" eb="3">
      <t>シュウエキテキ</t>
    </rPh>
    <rPh sb="3" eb="5">
      <t>シュウシ</t>
    </rPh>
    <rPh sb="5" eb="7">
      <t>ヒリツ</t>
    </rPh>
    <rPh sb="8" eb="10">
      <t>ゼンネン</t>
    </rPh>
    <rPh sb="10" eb="11">
      <t>ナ</t>
    </rPh>
    <rPh sb="14" eb="16">
      <t>ヘイセイ</t>
    </rPh>
    <rPh sb="18" eb="19">
      <t>ネン</t>
    </rPh>
    <rPh sb="20" eb="21">
      <t>ヒガシ</t>
    </rPh>
    <rPh sb="21" eb="23">
      <t>ニホン</t>
    </rPh>
    <rPh sb="23" eb="26">
      <t>ダイシンサイ</t>
    </rPh>
    <rPh sb="27" eb="29">
      <t>ツナミ</t>
    </rPh>
    <rPh sb="29" eb="31">
      <t>ヒガイ</t>
    </rPh>
    <rPh sb="35" eb="37">
      <t>ジギョウ</t>
    </rPh>
    <rPh sb="37" eb="39">
      <t>キボ</t>
    </rPh>
    <rPh sb="40" eb="42">
      <t>シュクショウ</t>
    </rPh>
    <rPh sb="47" eb="49">
      <t>マイトシ</t>
    </rPh>
    <rPh sb="50" eb="53">
      <t>シヨウリョウ</t>
    </rPh>
    <rPh sb="53" eb="55">
      <t>シュウニュウ</t>
    </rPh>
    <rPh sb="57" eb="58">
      <t>マカナ</t>
    </rPh>
    <rPh sb="61" eb="64">
      <t>ダイブブン</t>
    </rPh>
    <rPh sb="65" eb="67">
      <t>イッパン</t>
    </rPh>
    <rPh sb="67" eb="69">
      <t>カイケイ</t>
    </rPh>
    <rPh sb="72" eb="74">
      <t>クリイレ</t>
    </rPh>
    <rPh sb="74" eb="75">
      <t>キン</t>
    </rPh>
    <rPh sb="76" eb="77">
      <t>マカナ</t>
    </rPh>
    <rPh sb="86" eb="88">
      <t>シュウゼン</t>
    </rPh>
    <rPh sb="89" eb="91">
      <t>コウジ</t>
    </rPh>
    <rPh sb="92" eb="94">
      <t>ウム</t>
    </rPh>
    <rPh sb="94" eb="95">
      <t>ナド</t>
    </rPh>
    <rPh sb="98" eb="100">
      <t>ケイエイ</t>
    </rPh>
    <rPh sb="100" eb="102">
      <t>ジョウキョウ</t>
    </rPh>
    <rPh sb="103" eb="104">
      <t>オオ</t>
    </rPh>
    <rPh sb="106" eb="108">
      <t>ヘンドウ</t>
    </rPh>
    <rPh sb="114" eb="116">
      <t>キギョウ</t>
    </rPh>
    <rPh sb="116" eb="117">
      <t>サイ</t>
    </rPh>
    <rPh sb="117" eb="119">
      <t>ザンダカ</t>
    </rPh>
    <rPh sb="120" eb="122">
      <t>ゼンネン</t>
    </rPh>
    <rPh sb="122" eb="123">
      <t>ナ</t>
    </rPh>
    <rPh sb="129" eb="131">
      <t>ケイヒ</t>
    </rPh>
    <rPh sb="131" eb="133">
      <t>カイシュウ</t>
    </rPh>
    <rPh sb="133" eb="134">
      <t>リツ</t>
    </rPh>
    <rPh sb="135" eb="136">
      <t>ヒク</t>
    </rPh>
    <rPh sb="140" eb="143">
      <t>シヨウリョウ</t>
    </rPh>
    <rPh sb="144" eb="146">
      <t>カイシュウ</t>
    </rPh>
    <rPh sb="149" eb="151">
      <t>ヒヨウ</t>
    </rPh>
    <rPh sb="152" eb="155">
      <t>シヨウリョウ</t>
    </rPh>
    <rPh sb="156" eb="157">
      <t>マカナ</t>
    </rPh>
    <rPh sb="162" eb="164">
      <t>ジョウキョウ</t>
    </rPh>
    <phoneticPr fontId="4"/>
  </si>
  <si>
    <t>現時点で老朽化している管渠は無いが、今後は維持管理の財源も検討しなければならない。</t>
    <rPh sb="0" eb="3">
      <t>ゲンジテン</t>
    </rPh>
    <rPh sb="4" eb="7">
      <t>ロウキュウカ</t>
    </rPh>
    <rPh sb="11" eb="13">
      <t>カンキョ</t>
    </rPh>
    <rPh sb="14" eb="15">
      <t>ナ</t>
    </rPh>
    <rPh sb="18" eb="20">
      <t>コンゴ</t>
    </rPh>
    <rPh sb="21" eb="23">
      <t>イジ</t>
    </rPh>
    <rPh sb="23" eb="25">
      <t>カンリ</t>
    </rPh>
    <rPh sb="26" eb="28">
      <t>ザイゲン</t>
    </rPh>
    <rPh sb="29" eb="31">
      <t>ケントウ</t>
    </rPh>
    <phoneticPr fontId="4"/>
  </si>
  <si>
    <t>農業集落排水事業については津波被害によりほとんどの改善の余地ないものと考えています。</t>
    <rPh sb="0" eb="8">
      <t>ノウギョウシュウラクハイスイジギョウ</t>
    </rPh>
    <rPh sb="13" eb="15">
      <t>ツナミ</t>
    </rPh>
    <rPh sb="15" eb="17">
      <t>ヒガイ</t>
    </rPh>
    <rPh sb="25" eb="27">
      <t>カイゼン</t>
    </rPh>
    <rPh sb="28" eb="30">
      <t>ヨチ</t>
    </rPh>
    <rPh sb="35" eb="3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</si>
</sst>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A-48B1-9C2D-81C2CEC294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6B1A-48B1-9C2D-81C2CEC294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A-4780-84C9-0B46CFCDD6F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208A-4780-84C9-0B46CFCDD6F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59.71</c:v>
                </c:pt>
                <c:pt idx="1">
                  <c:v>61.34</c:v>
                </c:pt>
                <c:pt idx="2">
                  <c:v>61.19</c:v>
                </c:pt>
                <c:pt idx="3">
                  <c:v>66.42</c:v>
                </c:pt>
                <c:pt idx="4">
                  <c:v>66.290000000000006</c:v>
                </c:pt>
              </c:numCache>
            </c:numRef>
          </c:val>
          <c:extLst>
            <c:ext xmlns:c16="http://schemas.microsoft.com/office/drawing/2014/chart" uri="{C3380CC4-5D6E-409C-BE32-E72D297353CC}">
              <c16:uniqueId val="{00000000-B29C-40DF-A5AB-2750EF2F02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B29C-40DF-A5AB-2750EF2F02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38.700000000000003</c:v>
                </c:pt>
                <c:pt idx="1">
                  <c:v>27.81</c:v>
                </c:pt>
                <c:pt idx="2">
                  <c:v>27.56</c:v>
                </c:pt>
                <c:pt idx="3">
                  <c:v>24.38</c:v>
                </c:pt>
                <c:pt idx="4">
                  <c:v>24.45</c:v>
                </c:pt>
              </c:numCache>
            </c:numRef>
          </c:val>
          <c:extLst>
            <c:ext xmlns:c16="http://schemas.microsoft.com/office/drawing/2014/chart" uri="{C3380CC4-5D6E-409C-BE32-E72D297353CC}">
              <c16:uniqueId val="{00000000-A857-48FD-BB2A-3345E3D33E8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57-48FD-BB2A-3345E3D33E8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BF-4883-9D22-F6435A415D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BF-4883-9D22-F6435A415D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6C-4F0F-92F6-A1B01F127C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6C-4F0F-92F6-A1B01F127C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6C-4462-83FE-A557F969C7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6C-4462-83FE-A557F969C7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0-4E00-AC8F-64A95706A30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0-4E00-AC8F-64A95706A30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41-443D-84EE-F86F8E808D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5541-443D-84EE-F86F8E808D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8.98</c:v>
                </c:pt>
                <c:pt idx="1">
                  <c:v>26.3</c:v>
                </c:pt>
                <c:pt idx="2">
                  <c:v>13.41</c:v>
                </c:pt>
                <c:pt idx="3">
                  <c:v>14.77</c:v>
                </c:pt>
                <c:pt idx="4">
                  <c:v>12.75</c:v>
                </c:pt>
              </c:numCache>
            </c:numRef>
          </c:val>
          <c:extLst>
            <c:ext xmlns:c16="http://schemas.microsoft.com/office/drawing/2014/chart" uri="{C3380CC4-5D6E-409C-BE32-E72D297353CC}">
              <c16:uniqueId val="{00000000-DA64-45C7-8872-049D0BE16CC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DA64-45C7-8872-049D0BE16CC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1672.38</c:v>
                </c:pt>
                <c:pt idx="1">
                  <c:v>563.41</c:v>
                </c:pt>
                <c:pt idx="2">
                  <c:v>1099.5</c:v>
                </c:pt>
                <c:pt idx="3">
                  <c:v>1009.65</c:v>
                </c:pt>
                <c:pt idx="4">
                  <c:v>988.87</c:v>
                </c:pt>
              </c:numCache>
            </c:numRef>
          </c:val>
          <c:extLst>
            <c:ext xmlns:c16="http://schemas.microsoft.com/office/drawing/2014/chart" uri="{C3380CC4-5D6E-409C-BE32-E72D297353CC}">
              <c16:uniqueId val="{00000000-8C34-4DB5-9659-3FD5C76E4AF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8C34-4DB5-9659-3FD5C76E4AF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5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34708</v>
      </c>
      <c r="AM8" s="69"/>
      <c r="AN8" s="69"/>
      <c r="AO8" s="69"/>
      <c r="AP8" s="69"/>
      <c r="AQ8" s="69"/>
      <c r="AR8" s="69"/>
      <c r="AS8" s="69"/>
      <c r="AT8" s="68">
        <f>データ!T6</f>
        <v>197.79</v>
      </c>
      <c r="AU8" s="68"/>
      <c r="AV8" s="68"/>
      <c r="AW8" s="68"/>
      <c r="AX8" s="68"/>
      <c r="AY8" s="68"/>
      <c r="AZ8" s="68"/>
      <c r="BA8" s="68"/>
      <c r="BB8" s="68">
        <f>データ!U6</f>
        <v>175.48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0.76</v>
      </c>
      <c r="Q10" s="68"/>
      <c r="R10" s="68"/>
      <c r="S10" s="68"/>
      <c r="T10" s="68"/>
      <c r="U10" s="68"/>
      <c r="V10" s="68"/>
      <c r="W10" s="68">
        <f>データ!Q6</f>
        <v>100</v>
      </c>
      <c r="X10" s="68"/>
      <c r="Y10" s="68"/>
      <c r="Z10" s="68"/>
      <c r="AA10" s="68"/>
      <c r="AB10" s="68"/>
      <c r="AC10" s="68"/>
      <c r="AD10" s="69">
        <f>データ!R6</f>
        <v>2860</v>
      </c>
      <c r="AE10" s="69"/>
      <c r="AF10" s="69"/>
      <c r="AG10" s="69"/>
      <c r="AH10" s="69"/>
      <c r="AI10" s="69"/>
      <c r="AJ10" s="69"/>
      <c r="AK10" s="2"/>
      <c r="AL10" s="69">
        <f>データ!V6</f>
        <v>264</v>
      </c>
      <c r="AM10" s="69"/>
      <c r="AN10" s="69"/>
      <c r="AO10" s="69"/>
      <c r="AP10" s="69"/>
      <c r="AQ10" s="69"/>
      <c r="AR10" s="69"/>
      <c r="AS10" s="69"/>
      <c r="AT10" s="68">
        <f>データ!W6</f>
        <v>1.1000000000000001</v>
      </c>
      <c r="AU10" s="68"/>
      <c r="AV10" s="68"/>
      <c r="AW10" s="68"/>
      <c r="AX10" s="68"/>
      <c r="AY10" s="68"/>
      <c r="AZ10" s="68"/>
      <c r="BA10" s="68"/>
      <c r="BB10" s="68">
        <f>データ!X6</f>
        <v>240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lsaio8nPPqDjpkrhaC9VN7NfQEA5rbK8YFmChrXPVEYQ+XPY2os2plSPBx1WkBOqiOPw76Fqdm4Ylz9jZuPlBA==" saltValue="aqCo0vrecGGVuTy4XWnr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72095</v>
      </c>
      <c r="D6" s="33">
        <f t="shared" si="3"/>
        <v>47</v>
      </c>
      <c r="E6" s="33">
        <f t="shared" si="3"/>
        <v>17</v>
      </c>
      <c r="F6" s="33">
        <f t="shared" si="3"/>
        <v>5</v>
      </c>
      <c r="G6" s="33">
        <f t="shared" si="3"/>
        <v>0</v>
      </c>
      <c r="H6" s="33" t="str">
        <f t="shared" si="3"/>
        <v>福島県　相馬市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0.76</v>
      </c>
      <c r="Q6" s="34">
        <f t="shared" si="3"/>
        <v>100</v>
      </c>
      <c r="R6" s="34">
        <f t="shared" si="3"/>
        <v>2860</v>
      </c>
      <c r="S6" s="34">
        <f t="shared" si="3"/>
        <v>34708</v>
      </c>
      <c r="T6" s="34">
        <f t="shared" si="3"/>
        <v>197.79</v>
      </c>
      <c r="U6" s="34">
        <f t="shared" si="3"/>
        <v>175.48</v>
      </c>
      <c r="V6" s="34">
        <f t="shared" si="3"/>
        <v>264</v>
      </c>
      <c r="W6" s="34">
        <f t="shared" si="3"/>
        <v>1.1000000000000001</v>
      </c>
      <c r="X6" s="34">
        <f t="shared" si="3"/>
        <v>240</v>
      </c>
      <c r="Y6" s="35">
        <f>IF(Y7="",NA(),Y7)</f>
        <v>38.700000000000003</v>
      </c>
      <c r="Z6" s="35">
        <f t="shared" ref="Z6:AH6" si="4">IF(Z7="",NA(),Z7)</f>
        <v>27.81</v>
      </c>
      <c r="AA6" s="35">
        <f t="shared" si="4"/>
        <v>27.56</v>
      </c>
      <c r="AB6" s="35">
        <f t="shared" si="4"/>
        <v>24.38</v>
      </c>
      <c r="AC6" s="35">
        <f t="shared" si="4"/>
        <v>24.45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974.93</v>
      </c>
      <c r="BM6" s="35">
        <f t="shared" si="7"/>
        <v>855.8</v>
      </c>
      <c r="BN6" s="35">
        <f t="shared" si="7"/>
        <v>789.46</v>
      </c>
      <c r="BO6" s="35">
        <f t="shared" si="7"/>
        <v>826.83</v>
      </c>
      <c r="BP6" s="34" t="str">
        <f>IF(BP7="","",IF(BP7="-","【-】","【"&amp;SUBSTITUTE(TEXT(BP7,"#,##0.00"),"-","△")&amp;"】"))</f>
        <v>【765.47】</v>
      </c>
      <c r="BQ6" s="35">
        <f>IF(BQ7="",NA(),BQ7)</f>
        <v>8.98</v>
      </c>
      <c r="BR6" s="35">
        <f t="shared" ref="BR6:BZ6" si="8">IF(BR7="",NA(),BR7)</f>
        <v>26.3</v>
      </c>
      <c r="BS6" s="35">
        <f t="shared" si="8"/>
        <v>13.41</v>
      </c>
      <c r="BT6" s="35">
        <f t="shared" si="8"/>
        <v>14.77</v>
      </c>
      <c r="BU6" s="35">
        <f t="shared" si="8"/>
        <v>12.75</v>
      </c>
      <c r="BV6" s="35">
        <f t="shared" si="8"/>
        <v>41.34</v>
      </c>
      <c r="BW6" s="35">
        <f t="shared" si="8"/>
        <v>55.32</v>
      </c>
      <c r="BX6" s="35">
        <f t="shared" si="8"/>
        <v>59.8</v>
      </c>
      <c r="BY6" s="35">
        <f t="shared" si="8"/>
        <v>57.77</v>
      </c>
      <c r="BZ6" s="35">
        <f t="shared" si="8"/>
        <v>57.31</v>
      </c>
      <c r="CA6" s="34" t="str">
        <f>IF(CA7="","",IF(CA7="-","【-】","【"&amp;SUBSTITUTE(TEXT(CA7,"#,##0.00"),"-","△")&amp;"】"))</f>
        <v>【59.59】</v>
      </c>
      <c r="CB6" s="35">
        <f>IF(CB7="",NA(),CB7)</f>
        <v>1672.38</v>
      </c>
      <c r="CC6" s="35">
        <f t="shared" ref="CC6:CK6" si="9">IF(CC7="",NA(),CC7)</f>
        <v>563.41</v>
      </c>
      <c r="CD6" s="35">
        <f t="shared" si="9"/>
        <v>1099.5</v>
      </c>
      <c r="CE6" s="35">
        <f t="shared" si="9"/>
        <v>1009.65</v>
      </c>
      <c r="CF6" s="35">
        <f t="shared" si="9"/>
        <v>988.87</v>
      </c>
      <c r="CG6" s="35">
        <f t="shared" si="9"/>
        <v>357.49</v>
      </c>
      <c r="CH6" s="35">
        <f t="shared" si="9"/>
        <v>283.17</v>
      </c>
      <c r="CI6" s="35">
        <f t="shared" si="9"/>
        <v>263.76</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t="str">
        <f t="shared" si="10"/>
        <v>-</v>
      </c>
      <c r="CQ6" s="35" t="str">
        <f t="shared" si="10"/>
        <v>-</v>
      </c>
      <c r="CR6" s="35">
        <f t="shared" si="10"/>
        <v>44.69</v>
      </c>
      <c r="CS6" s="35">
        <f t="shared" si="10"/>
        <v>60.65</v>
      </c>
      <c r="CT6" s="35">
        <f t="shared" si="10"/>
        <v>51.75</v>
      </c>
      <c r="CU6" s="35">
        <f t="shared" si="10"/>
        <v>50.68</v>
      </c>
      <c r="CV6" s="35">
        <f t="shared" si="10"/>
        <v>50.14</v>
      </c>
      <c r="CW6" s="34" t="str">
        <f>IF(CW7="","",IF(CW7="-","【-】","【"&amp;SUBSTITUTE(TEXT(CW7,"#,##0.00"),"-","△")&amp;"】"))</f>
        <v>【51.30】</v>
      </c>
      <c r="CX6" s="35">
        <f>IF(CX7="",NA(),CX7)</f>
        <v>59.71</v>
      </c>
      <c r="CY6" s="35">
        <f t="shared" ref="CY6:DG6" si="11">IF(CY7="",NA(),CY7)</f>
        <v>61.34</v>
      </c>
      <c r="CZ6" s="35">
        <f t="shared" si="11"/>
        <v>61.19</v>
      </c>
      <c r="DA6" s="35">
        <f t="shared" si="11"/>
        <v>66.42</v>
      </c>
      <c r="DB6" s="35">
        <f t="shared" si="11"/>
        <v>66.290000000000006</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72095</v>
      </c>
      <c r="D7" s="37">
        <v>47</v>
      </c>
      <c r="E7" s="37">
        <v>17</v>
      </c>
      <c r="F7" s="37">
        <v>5</v>
      </c>
      <c r="G7" s="37">
        <v>0</v>
      </c>
      <c r="H7" s="37" t="s">
        <v>98</v>
      </c>
      <c r="I7" s="37" t="s">
        <v>99</v>
      </c>
      <c r="J7" s="37" t="s">
        <v>100</v>
      </c>
      <c r="K7" s="37" t="s">
        <v>101</v>
      </c>
      <c r="L7" s="37" t="s">
        <v>102</v>
      </c>
      <c r="M7" s="37" t="s">
        <v>103</v>
      </c>
      <c r="N7" s="38" t="s">
        <v>104</v>
      </c>
      <c r="O7" s="38" t="s">
        <v>105</v>
      </c>
      <c r="P7" s="38">
        <v>0.76</v>
      </c>
      <c r="Q7" s="38">
        <v>100</v>
      </c>
      <c r="R7" s="38">
        <v>2860</v>
      </c>
      <c r="S7" s="38">
        <v>34708</v>
      </c>
      <c r="T7" s="38">
        <v>197.79</v>
      </c>
      <c r="U7" s="38">
        <v>175.48</v>
      </c>
      <c r="V7" s="38">
        <v>264</v>
      </c>
      <c r="W7" s="38">
        <v>1.1000000000000001</v>
      </c>
      <c r="X7" s="38">
        <v>240</v>
      </c>
      <c r="Y7" s="38">
        <v>38.700000000000003</v>
      </c>
      <c r="Z7" s="38">
        <v>27.81</v>
      </c>
      <c r="AA7" s="38">
        <v>27.56</v>
      </c>
      <c r="AB7" s="38">
        <v>24.38</v>
      </c>
      <c r="AC7" s="38">
        <v>24.45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974.93</v>
      </c>
      <c r="BM7" s="38">
        <v>855.8</v>
      </c>
      <c r="BN7" s="38">
        <v>789.46</v>
      </c>
      <c r="BO7" s="38">
        <v>826.83</v>
      </c>
      <c r="BP7" s="38">
        <v>765.47</v>
      </c>
      <c r="BQ7" s="38">
        <v>8.98</v>
      </c>
      <c r="BR7" s="38">
        <v>26.3</v>
      </c>
      <c r="BS7" s="38">
        <v>13.41</v>
      </c>
      <c r="BT7" s="38">
        <v>14.77</v>
      </c>
      <c r="BU7" s="38">
        <v>12.75</v>
      </c>
      <c r="BV7" s="38">
        <v>41.34</v>
      </c>
      <c r="BW7" s="38">
        <v>55.32</v>
      </c>
      <c r="BX7" s="38">
        <v>59.8</v>
      </c>
      <c r="BY7" s="38">
        <v>57.77</v>
      </c>
      <c r="BZ7" s="38">
        <v>57.31</v>
      </c>
      <c r="CA7" s="38">
        <v>59.59</v>
      </c>
      <c r="CB7" s="38">
        <v>1672.38</v>
      </c>
      <c r="CC7" s="38">
        <v>563.41</v>
      </c>
      <c r="CD7" s="38">
        <v>1099.5</v>
      </c>
      <c r="CE7" s="38">
        <v>1009.65</v>
      </c>
      <c r="CF7" s="38">
        <v>988.87</v>
      </c>
      <c r="CG7" s="38">
        <v>357.49</v>
      </c>
      <c r="CH7" s="38">
        <v>283.17</v>
      </c>
      <c r="CI7" s="38">
        <v>263.76</v>
      </c>
      <c r="CJ7" s="38">
        <v>274.35000000000002</v>
      </c>
      <c r="CK7" s="38">
        <v>273.52</v>
      </c>
      <c r="CL7" s="38">
        <v>257.86</v>
      </c>
      <c r="CM7" s="38" t="s">
        <v>104</v>
      </c>
      <c r="CN7" s="38" t="s">
        <v>104</v>
      </c>
      <c r="CO7" s="38" t="s">
        <v>104</v>
      </c>
      <c r="CP7" s="38" t="s">
        <v>104</v>
      </c>
      <c r="CQ7" s="38" t="s">
        <v>104</v>
      </c>
      <c r="CR7" s="38">
        <v>44.69</v>
      </c>
      <c r="CS7" s="38">
        <v>60.65</v>
      </c>
      <c r="CT7" s="38">
        <v>51.75</v>
      </c>
      <c r="CU7" s="38">
        <v>50.68</v>
      </c>
      <c r="CV7" s="38">
        <v>50.14</v>
      </c>
      <c r="CW7" s="38">
        <v>51.3</v>
      </c>
      <c r="CX7" s="38">
        <v>59.71</v>
      </c>
      <c r="CY7" s="38">
        <v>61.34</v>
      </c>
      <c r="CZ7" s="38">
        <v>61.19</v>
      </c>
      <c r="DA7" s="38">
        <v>66.42</v>
      </c>
      <c r="DB7" s="38">
        <v>66.290000000000006</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佐瀬　広美</cp:lastModifiedBy>
  <dcterms:created xsi:type="dcterms:W3CDTF">2020-12-04T03:00:43Z</dcterms:created>
  <dcterms:modified xsi:type="dcterms:W3CDTF">2021-01-18T00:02:38Z</dcterms:modified>
  <cp:category/>
</cp:coreProperties>
</file>