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ta\Desktop\R２年度【R元年度分】経営分析\"/>
    </mc:Choice>
  </mc:AlternateContent>
  <workbookProtection workbookAlgorithmName="SHA-512" workbookHashValue="GobsUpMWyhwNNpZDKFbA0A40C7TkjnXPpALdkLQyf1YGxU1O2RqXYkRA58bx5nWMW/mtLPZQx+AV0/jVe2b3JQ==" workbookSaltValue="1RwlgCQr9tS43z1QYhrYxQ==" workbookSpinCount="100000" lockStructure="1"/>
  <bookViews>
    <workbookView xWindow="0" yWindow="0" windowWidth="28800" windowHeight="12300"/>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<sst xmlns="http://schemas.openxmlformats.org/spreadsheetml/2006/main" count="236" uniqueCount="119">
  <si>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</si>
  <si>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</si>
  <si>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</si>
  <si>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</si>
  <si>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</si>
  <si>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</si>
  <si>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</si>
  <si>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</si>
  <si>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</si>
  <si>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</si>
  <si>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</si>
  <si>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</si>
  <si>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</si>
  <si>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</si>
  <si>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</si>
  <si>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</si>
  <si>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</si>
  <si>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</si>
  <si>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</si>
  <si>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</si>
  <si>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</si>
  <si>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</si>
  <si>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</si>
  <si>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</si>
  <si>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</si>
  <si>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</si>
  <si>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</si>
  <si>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</si>
  <si>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</si>
  <si>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</si>
  <si>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</si>
  <si>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</si>
  <si>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</si>
  <si>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</si>
  <si>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</si>
  <si>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</si>
  <si>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</si>
  <si>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</si>
  <si>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</si>
  <si>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</si>
  <si>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</si>
  <si>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</si>
  <si>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</si>
  <si>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</si>
  <si>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</si>
  <si>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</si>
  <si>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</si>
  <si>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</si>
  <si>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</si>
  <si>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</si>
  <si>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</si>
  <si>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</si>
  <si>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</si>
  <si>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</si>
  <si>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</si>
  <si>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</si>
  <si>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</si>
  <si>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</si>
  <si>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</si>
  <si>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</si>
  <si>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</si>
  <si>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</si>
  <si>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</si>
  <si>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</si>
  <si>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</si>
  <si>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</si>
  <si>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</si>
  <si>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</si>
  <si>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</si>
  <si>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</si>
  <si>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</si>
  <si>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</si>
  <si>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</si>
  <si>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</si>
  <si>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</si>
  <si>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</si>
  <si>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</si>
  <si>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</si>
  <si>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</si>
  <si>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</si>
  <si>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</si>
  <si>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</si>
  <si>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</si>
  <si>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</si>
  <si>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</si>
  <si>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</si>
  <si>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</si>
  <si>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</si>
  <si>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</si>
  <si>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</si>
  <si>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</si>
  <si>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</si>
  <si>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</si>
  <si>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</si>
  <si>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</si>
  <si>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</si>
  <si>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</si>
  <si>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</si>
  <si>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</si>
  <si>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</si>
  <si>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</si>
  <si>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</si>
  <si>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</si>
  <si>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</si>
  <si>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</si>
  <si>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</si>
  <si>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</si>
  <si>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</si>
  <si>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</si>
  <si>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</si>
  <si>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</si>
  <si>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</si>
  <si>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</si>
  <si>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</si>
  <si>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</si>
  <si>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</si>
  <si>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令和２年度より、公営企業会計の財務適用となり、企業の経営成績や財務状況やストック情報を早期に把握することで、健全経営のための自己検証が可能となる。
今後はより最適な処理方法を検討、実施ができるようになるため、資産の長寿命化や汚水処理費の削減をはじめ、維持管理費の適正化や積極的な財源確保のための経営改善をすすめていく予定である。</t>
    <rPh sb="0" eb="1">
      <t>レイ</t>
    </rPh>
    <rPh sb="1" eb="2">
      <t>ワ</t>
    </rPh>
    <rPh sb="3" eb="4">
      <t>ネン</t>
    </rPh>
    <rPh sb="4" eb="5">
      <t>ド</t>
    </rPh>
    <rPh sb="8" eb="10">
      <t>コウエイ</t>
    </rPh>
    <rPh sb="10" eb="12">
      <t>キギョウ</t>
    </rPh>
    <rPh sb="12" eb="14">
      <t>カイケイ</t>
    </rPh>
    <rPh sb="15" eb="17">
      <t>ザイム</t>
    </rPh>
    <rPh sb="17" eb="19">
      <t>テキヨウ</t>
    </rPh>
    <rPh sb="23" eb="25">
      <t>キギョウ</t>
    </rPh>
    <rPh sb="26" eb="28">
      <t>ケイエイ</t>
    </rPh>
    <rPh sb="28" eb="30">
      <t>セイセキ</t>
    </rPh>
    <rPh sb="31" eb="33">
      <t>ザイム</t>
    </rPh>
    <rPh sb="33" eb="35">
      <t>ジョウキョウ</t>
    </rPh>
    <rPh sb="40" eb="42">
      <t>ジョウホウ</t>
    </rPh>
    <rPh sb="43" eb="45">
      <t>ソウキ</t>
    </rPh>
    <rPh sb="46" eb="48">
      <t>ハアク</t>
    </rPh>
    <rPh sb="54" eb="56">
      <t>ケンゼン</t>
    </rPh>
    <rPh sb="56" eb="58">
      <t>ケイエイ</t>
    </rPh>
    <rPh sb="62" eb="64">
      <t>ジコ</t>
    </rPh>
    <rPh sb="64" eb="66">
      <t>ケンショウ</t>
    </rPh>
    <rPh sb="67" eb="69">
      <t>カノウ</t>
    </rPh>
    <rPh sb="74" eb="76">
      <t>コンゴ</t>
    </rPh>
    <rPh sb="79" eb="81">
      <t>サイテキ</t>
    </rPh>
    <rPh sb="82" eb="84">
      <t>ショリ</t>
    </rPh>
    <rPh sb="84" eb="86">
      <t>ホウホウ</t>
    </rPh>
    <rPh sb="87" eb="89">
      <t>ケントウ</t>
    </rPh>
    <rPh sb="90" eb="92">
      <t>ジッシ</t>
    </rPh>
    <rPh sb="104" eb="106">
      <t>シサン</t>
    </rPh>
    <rPh sb="107" eb="111">
      <t>チョウジュミョウカ</t>
    </rPh>
    <rPh sb="112" eb="114">
      <t>オスイ</t>
    </rPh>
    <rPh sb="114" eb="116">
      <t>ショリ</t>
    </rPh>
    <phoneticPr fontId="4"/>
  </si>
  <si>
    <t>当市では、現在、耐用年数に近い資産を多く保持していることから、今後は長寿命化のための建設改良費や維持管理費の増加が見込まれる。
相馬市下水道ストックマネジメント計画に基づき、計画的・効率的に維持管理をすすめていく予定である。</t>
    <rPh sb="0" eb="2">
      <t>トウシ</t>
    </rPh>
    <rPh sb="5" eb="7">
      <t>ゲンザイ</t>
    </rPh>
    <rPh sb="8" eb="10">
      <t>タイヨウ</t>
    </rPh>
    <rPh sb="10" eb="12">
      <t>ネンスウ</t>
    </rPh>
    <rPh sb="13" eb="14">
      <t>チカ</t>
    </rPh>
    <rPh sb="15" eb="17">
      <t>シサン</t>
    </rPh>
    <rPh sb="18" eb="19">
      <t>オオ</t>
    </rPh>
    <rPh sb="20" eb="22">
      <t>ホジ</t>
    </rPh>
    <rPh sb="31" eb="33">
      <t>コンゴ</t>
    </rPh>
    <rPh sb="34" eb="38">
      <t>チョウジュミョウカ</t>
    </rPh>
    <rPh sb="42" eb="44">
      <t>ケンセツ</t>
    </rPh>
    <rPh sb="44" eb="46">
      <t>カイリョウ</t>
    </rPh>
    <rPh sb="46" eb="47">
      <t>ヒ</t>
    </rPh>
    <rPh sb="48" eb="50">
      <t>イジ</t>
    </rPh>
    <rPh sb="50" eb="53">
      <t>カンリヒ</t>
    </rPh>
    <rPh sb="54" eb="56">
      <t>ゾウカ</t>
    </rPh>
    <rPh sb="57" eb="59">
      <t>ミコ</t>
    </rPh>
    <rPh sb="64" eb="67">
      <t>ソウマシ</t>
    </rPh>
    <rPh sb="67" eb="70">
      <t>ゲスイドウ</t>
    </rPh>
    <rPh sb="80" eb="82">
      <t>ケイカク</t>
    </rPh>
    <rPh sb="83" eb="84">
      <t>モト</t>
    </rPh>
    <rPh sb="87" eb="90">
      <t>ケイカクテキ</t>
    </rPh>
    <rPh sb="91" eb="94">
      <t>コウリツテキ</t>
    </rPh>
    <rPh sb="95" eb="97">
      <t>イジ</t>
    </rPh>
    <rPh sb="97" eb="99">
      <t>カンリ</t>
    </rPh>
    <rPh sb="106" eb="108">
      <t>ヨテイ</t>
    </rPh>
    <phoneticPr fontId="4"/>
  </si>
  <si>
    <t>①使用料収入等で維持管理費や支払利息等の費用をどの程度賄えるかを表す「収益的収支比率」は、前年度と比較すると横ばいとなった。
数値が100％未満は赤字の収支であることを考えると、財源確保等の経営改善を図る必要がある。
⑤経費回収率は24.17%と、前年度より12.66%減少した。使用料収入に対する汚水処理費の抑制が必要である。
⑥有収水量１㎥あたりのコストでる汚水処理原価は、他自治体平均の2.24倍の１㎥あたり518.14円となっている。前年度よりもコストが増加していることから、有収水量に対してのより最適な処理方法を検討していく必要がある。
当市では下水道地域の未接続世帯への接続勧奨を行っているが、今後も継続した勧奨により接続率、経費回収率等の増加を目指す予定である。</t>
    <rPh sb="1" eb="4">
      <t>シヨウリョウ</t>
    </rPh>
    <rPh sb="4" eb="6">
      <t>シュウニュウ</t>
    </rPh>
    <rPh sb="6" eb="7">
      <t>ナド</t>
    </rPh>
    <rPh sb="8" eb="10">
      <t>イジ</t>
    </rPh>
    <rPh sb="10" eb="13">
      <t>カンリヒ</t>
    </rPh>
    <rPh sb="14" eb="16">
      <t>シハライ</t>
    </rPh>
    <rPh sb="16" eb="18">
      <t>リソク</t>
    </rPh>
    <rPh sb="18" eb="19">
      <t>ナド</t>
    </rPh>
    <rPh sb="20" eb="21">
      <t>ヒ</t>
    </rPh>
    <rPh sb="21" eb="22">
      <t>ヨウ</t>
    </rPh>
    <rPh sb="25" eb="27">
      <t>テイド</t>
    </rPh>
    <rPh sb="27" eb="28">
      <t>マカナ</t>
    </rPh>
    <rPh sb="32" eb="33">
      <t>アラワ</t>
    </rPh>
    <rPh sb="45" eb="46">
      <t>マエ</t>
    </rPh>
    <rPh sb="46" eb="48">
      <t>ネンド</t>
    </rPh>
    <rPh sb="49" eb="51">
      <t>ヒカク</t>
    </rPh>
    <rPh sb="54" eb="55">
      <t>ヨコ</t>
    </rPh>
    <rPh sb="63" eb="65">
      <t>スウチ</t>
    </rPh>
    <rPh sb="70" eb="72">
      <t>ミマン</t>
    </rPh>
    <rPh sb="73" eb="75">
      <t>アカジ</t>
    </rPh>
    <rPh sb="76" eb="78">
      <t>シュウシ</t>
    </rPh>
    <rPh sb="84" eb="85">
      <t>カンガ</t>
    </rPh>
    <rPh sb="89" eb="91">
      <t>ザイゲン</t>
    </rPh>
    <rPh sb="91" eb="93">
      <t>カクホ</t>
    </rPh>
    <rPh sb="93" eb="94">
      <t>ナド</t>
    </rPh>
    <rPh sb="95" eb="97">
      <t>ケイエイ</t>
    </rPh>
    <rPh sb="97" eb="99">
      <t>カイゼン</t>
    </rPh>
    <rPh sb="100" eb="101">
      <t>ハカ</t>
    </rPh>
    <rPh sb="102" eb="104">
      <t>ヒツヨウ</t>
    </rPh>
    <rPh sb="110" eb="112">
      <t>ケイヒ</t>
    </rPh>
    <rPh sb="112" eb="114">
      <t>カイシュウ</t>
    </rPh>
    <rPh sb="114" eb="115">
      <t>リツ</t>
    </rPh>
    <rPh sb="124" eb="125">
      <t>マエ</t>
    </rPh>
    <rPh sb="125" eb="127">
      <t>ネンド</t>
    </rPh>
    <rPh sb="135" eb="137">
      <t>ゲンショウ</t>
    </rPh>
    <rPh sb="140" eb="143">
      <t>シヨウリョウ</t>
    </rPh>
    <rPh sb="143" eb="145">
      <t>シュウニュウ</t>
    </rPh>
    <rPh sb="146" eb="147">
      <t>タイ</t>
    </rPh>
    <rPh sb="149" eb="151">
      <t>オスイ</t>
    </rPh>
    <rPh sb="151" eb="153">
      <t>ショリ</t>
    </rPh>
    <rPh sb="153" eb="154">
      <t>ヒ</t>
    </rPh>
    <rPh sb="155" eb="157">
      <t>ヨクセイ</t>
    </rPh>
    <rPh sb="158" eb="160">
      <t>ヒツヨウ</t>
    </rPh>
    <rPh sb="166" eb="168">
      <t>ユウシュウ</t>
    </rPh>
    <rPh sb="168" eb="170">
      <t>スイリョウ</t>
    </rPh>
    <rPh sb="181" eb="183">
      <t>オスイ</t>
    </rPh>
    <rPh sb="183" eb="185">
      <t>ショリ</t>
    </rPh>
    <rPh sb="185" eb="187">
      <t>ゲンカ</t>
    </rPh>
    <rPh sb="189" eb="190">
      <t>ホカ</t>
    </rPh>
    <rPh sb="190" eb="193">
      <t>ジチタイ</t>
    </rPh>
    <rPh sb="193" eb="195">
      <t>ヘイキン</t>
    </rPh>
    <rPh sb="200" eb="201">
      <t>バイ</t>
    </rPh>
    <rPh sb="213" eb="214">
      <t>エン</t>
    </rPh>
    <rPh sb="221" eb="222">
      <t>マエ</t>
    </rPh>
    <rPh sb="222" eb="224">
      <t>ネンド</t>
    </rPh>
    <rPh sb="231" eb="233">
      <t>ゾウカ</t>
    </rPh>
    <rPh sb="242" eb="244">
      <t>ユウシュウ</t>
    </rPh>
    <rPh sb="244" eb="246">
      <t>スイリョウ</t>
    </rPh>
    <rPh sb="247" eb="248">
      <t>タイ</t>
    </rPh>
    <rPh sb="253" eb="255">
      <t>サイテキ</t>
    </rPh>
    <rPh sb="256" eb="258">
      <t>ショリ</t>
    </rPh>
    <rPh sb="258" eb="260">
      <t>ホウホウ</t>
    </rPh>
    <rPh sb="261" eb="263">
      <t>ケントウ</t>
    </rPh>
    <rPh sb="267" eb="269">
      <t>ヒツヨウ</t>
    </rPh>
    <rPh sb="275" eb="277">
      <t>トウシ</t>
    </rPh>
    <rPh sb="279" eb="282">
      <t>ゲスイドウ</t>
    </rPh>
    <rPh sb="282" eb="284">
      <t>チイキ</t>
    </rPh>
    <rPh sb="285" eb="288">
      <t>ミセツゾク</t>
    </rPh>
    <rPh sb="288" eb="290">
      <t>セタイ</t>
    </rPh>
    <rPh sb="292" eb="294">
      <t>セツゾク</t>
    </rPh>
    <rPh sb="294" eb="296">
      <t>カンショウ</t>
    </rPh>
    <rPh sb="297" eb="298">
      <t>オコナ</t>
    </rPh>
    <rPh sb="304" eb="306">
      <t>コンゴ</t>
    </rPh>
    <rPh sb="307" eb="309">
      <t>ケイゾク</t>
    </rPh>
    <rPh sb="311" eb="313">
      <t>カンショウ</t>
    </rPh>
    <rPh sb="316" eb="318">
      <t>セツゾク</t>
    </rPh>
    <rPh sb="318" eb="319">
      <t>リツ</t>
    </rPh>
    <rPh sb="320" eb="322">
      <t>ケイヒ</t>
    </rPh>
    <rPh sb="322" eb="324">
      <t>カイシュウ</t>
    </rPh>
    <rPh sb="324" eb="325">
      <t>リツ</t>
    </rPh>
    <rPh sb="325" eb="326">
      <t>ナド</t>
    </rPh>
    <rPh sb="327" eb="329">
      <t>ゾウカ</t>
    </rPh>
    <rPh sb="330" eb="332">
      <t>メザ</t>
    </rPh>
    <rPh sb="333" eb="33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</si>
</sst>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0.02</c:v>
                </c:pt>
                <c:pt idx="1">
                  <c:v>0</c:v>
                </c:pt>
                <c:pt idx="2">
                  <c:v>0</c:v>
                </c:pt>
                <c:pt idx="3">
                  <c:v>0</c:v>
                </c:pt>
                <c:pt idx="4">
                  <c:v>0</c:v>
                </c:pt>
              </c:numCache>
            </c:numRef>
          </c:val>
          <c:extLst>
            <c:ext xmlns:c16="http://schemas.microsoft.com/office/drawing/2014/chart" uri="{C3380CC4-5D6E-409C-BE32-E72D297353CC}">
              <c16:uniqueId val="{00000000-EEF5-42DD-8E0A-5C3693CDFC1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0.12</c:v>
                </c:pt>
                <c:pt idx="4">
                  <c:v>0.1</c:v>
                </c:pt>
              </c:numCache>
            </c:numRef>
          </c:val>
          <c:smooth val="0"/>
          <c:extLst>
            <c:ext xmlns:c16="http://schemas.microsoft.com/office/drawing/2014/chart" uri="{C3380CC4-5D6E-409C-BE32-E72D297353CC}">
              <c16:uniqueId val="{00000001-EEF5-42DD-8E0A-5C3693CDFC1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83.34</c:v>
                </c:pt>
                <c:pt idx="1">
                  <c:v>81.13</c:v>
                </c:pt>
                <c:pt idx="2">
                  <c:v>80.52</c:v>
                </c:pt>
                <c:pt idx="3">
                  <c:v>58.34</c:v>
                </c:pt>
                <c:pt idx="4">
                  <c:v>58.49</c:v>
                </c:pt>
              </c:numCache>
            </c:numRef>
          </c:val>
          <c:extLst>
            <c:ext xmlns:c16="http://schemas.microsoft.com/office/drawing/2014/chart" uri="{C3380CC4-5D6E-409C-BE32-E72D297353CC}">
              <c16:uniqueId val="{00000000-954A-4BE7-B61D-FA48E4C6FDB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49.68</c:v>
                </c:pt>
                <c:pt idx="4">
                  <c:v>49.27</c:v>
                </c:pt>
              </c:numCache>
            </c:numRef>
          </c:val>
          <c:smooth val="0"/>
          <c:extLst>
            <c:ext xmlns:c16="http://schemas.microsoft.com/office/drawing/2014/chart" uri="{C3380CC4-5D6E-409C-BE32-E72D297353CC}">
              <c16:uniqueId val="{00000001-954A-4BE7-B61D-FA48E4C6FDB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68.36</c:v>
                </c:pt>
                <c:pt idx="1">
                  <c:v>70.69</c:v>
                </c:pt>
                <c:pt idx="2">
                  <c:v>70.63</c:v>
                </c:pt>
                <c:pt idx="3">
                  <c:v>82.32</c:v>
                </c:pt>
                <c:pt idx="4">
                  <c:v>84</c:v>
                </c:pt>
              </c:numCache>
            </c:numRef>
          </c:val>
          <c:extLst>
            <c:ext xmlns:c16="http://schemas.microsoft.com/office/drawing/2014/chart" uri="{C3380CC4-5D6E-409C-BE32-E72D297353CC}">
              <c16:uniqueId val="{00000000-5FE7-41D2-8692-85E3A47870C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83.35</c:v>
                </c:pt>
                <c:pt idx="4">
                  <c:v>83.16</c:v>
                </c:pt>
              </c:numCache>
            </c:numRef>
          </c:val>
          <c:smooth val="0"/>
          <c:extLst>
            <c:ext xmlns:c16="http://schemas.microsoft.com/office/drawing/2014/chart" uri="{C3380CC4-5D6E-409C-BE32-E72D297353CC}">
              <c16:uniqueId val="{00000001-5FE7-41D2-8692-85E3A47870C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52.05</c:v>
                </c:pt>
                <c:pt idx="1">
                  <c:v>51.45</c:v>
                </c:pt>
                <c:pt idx="2">
                  <c:v>34.840000000000003</c:v>
                </c:pt>
                <c:pt idx="3">
                  <c:v>31.93</c:v>
                </c:pt>
                <c:pt idx="4">
                  <c:v>31.18</c:v>
                </c:pt>
              </c:numCache>
            </c:numRef>
          </c:val>
          <c:extLst>
            <c:ext xmlns:c16="http://schemas.microsoft.com/office/drawing/2014/chart" uri="{C3380CC4-5D6E-409C-BE32-E72D297353CC}">
              <c16:uniqueId val="{00000000-6AD3-446C-987E-4D1AB743F4D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D3-446C-987E-4D1AB743F4D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19-4599-8030-EC054197159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19-4599-8030-EC054197159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18-4BF6-9B7C-6D0723D6E07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18-4BF6-9B7C-6D0723D6E07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38-4726-AB88-0984B69EE8E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38-4726-AB88-0984B69EE8E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CC-4835-8099-E38AA1A0EA3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CC-4835-8099-E38AA1A0EA3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58-446E-9B40-0775536D2F8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1048.23</c:v>
                </c:pt>
                <c:pt idx="4">
                  <c:v>1130.42</c:v>
                </c:pt>
              </c:numCache>
            </c:numRef>
          </c:val>
          <c:smooth val="0"/>
          <c:extLst>
            <c:ext xmlns:c16="http://schemas.microsoft.com/office/drawing/2014/chart" uri="{C3380CC4-5D6E-409C-BE32-E72D297353CC}">
              <c16:uniqueId val="{00000001-B758-446E-9B40-0775536D2F8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29.39</c:v>
                </c:pt>
                <c:pt idx="1">
                  <c:v>99.3</c:v>
                </c:pt>
                <c:pt idx="2">
                  <c:v>38.82</c:v>
                </c:pt>
                <c:pt idx="3">
                  <c:v>36.83</c:v>
                </c:pt>
                <c:pt idx="4">
                  <c:v>24.17</c:v>
                </c:pt>
              </c:numCache>
            </c:numRef>
          </c:val>
          <c:extLst>
            <c:ext xmlns:c16="http://schemas.microsoft.com/office/drawing/2014/chart" uri="{C3380CC4-5D6E-409C-BE32-E72D297353CC}">
              <c16:uniqueId val="{00000000-CA72-4D6B-BAC1-147EB961FAC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78.92</c:v>
                </c:pt>
                <c:pt idx="4">
                  <c:v>74.17</c:v>
                </c:pt>
              </c:numCache>
            </c:numRef>
          </c:val>
          <c:smooth val="0"/>
          <c:extLst>
            <c:ext xmlns:c16="http://schemas.microsoft.com/office/drawing/2014/chart" uri="{C3380CC4-5D6E-409C-BE32-E72D297353CC}">
              <c16:uniqueId val="{00000001-CA72-4D6B-BAC1-147EB961FAC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508.38</c:v>
                </c:pt>
                <c:pt idx="1">
                  <c:v>150</c:v>
                </c:pt>
                <c:pt idx="2">
                  <c:v>404.87</c:v>
                </c:pt>
                <c:pt idx="3">
                  <c:v>405.42</c:v>
                </c:pt>
                <c:pt idx="4">
                  <c:v>518.14</c:v>
                </c:pt>
              </c:numCache>
            </c:numRef>
          </c:val>
          <c:extLst>
            <c:ext xmlns:c16="http://schemas.microsoft.com/office/drawing/2014/chart" uri="{C3380CC4-5D6E-409C-BE32-E72D297353CC}">
              <c16:uniqueId val="{00000000-E8C2-40AA-AE3C-7BCE78B686A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220.31</c:v>
                </c:pt>
                <c:pt idx="4">
                  <c:v>230.95</c:v>
                </c:pt>
              </c:numCache>
            </c:numRef>
          </c:val>
          <c:smooth val="0"/>
          <c:extLst>
            <c:ext xmlns:c16="http://schemas.microsoft.com/office/drawing/2014/chart" uri="{C3380CC4-5D6E-409C-BE32-E72D297353CC}">
              <c16:uniqueId val="{00000001-E8C2-40AA-AE3C-7BCE78B686A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27"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相馬市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34708</v>
      </c>
      <c r="AM8" s="51"/>
      <c r="AN8" s="51"/>
      <c r="AO8" s="51"/>
      <c r="AP8" s="51"/>
      <c r="AQ8" s="51"/>
      <c r="AR8" s="51"/>
      <c r="AS8" s="51"/>
      <c r="AT8" s="46">
        <f>データ!T6</f>
        <v>197.79</v>
      </c>
      <c r="AU8" s="46"/>
      <c r="AV8" s="46"/>
      <c r="AW8" s="46"/>
      <c r="AX8" s="46"/>
      <c r="AY8" s="46"/>
      <c r="AZ8" s="46"/>
      <c r="BA8" s="46"/>
      <c r="BB8" s="46">
        <f>データ!U6</f>
        <v>175.48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54.57</v>
      </c>
      <c r="Q10" s="46"/>
      <c r="R10" s="46"/>
      <c r="S10" s="46"/>
      <c r="T10" s="46"/>
      <c r="U10" s="46"/>
      <c r="V10" s="46"/>
      <c r="W10" s="46">
        <f>データ!Q6</f>
        <v>75.45</v>
      </c>
      <c r="X10" s="46"/>
      <c r="Y10" s="46"/>
      <c r="Z10" s="46"/>
      <c r="AA10" s="46"/>
      <c r="AB10" s="46"/>
      <c r="AC10" s="46"/>
      <c r="AD10" s="51">
        <f>データ!R6</f>
        <v>2860</v>
      </c>
      <c r="AE10" s="51"/>
      <c r="AF10" s="51"/>
      <c r="AG10" s="51"/>
      <c r="AH10" s="51"/>
      <c r="AI10" s="51"/>
      <c r="AJ10" s="51"/>
      <c r="AK10" s="2"/>
      <c r="AL10" s="51">
        <f>データ!V6</f>
        <v>18824</v>
      </c>
      <c r="AM10" s="51"/>
      <c r="AN10" s="51"/>
      <c r="AO10" s="51"/>
      <c r="AP10" s="51"/>
      <c r="AQ10" s="51"/>
      <c r="AR10" s="51"/>
      <c r="AS10" s="51"/>
      <c r="AT10" s="46">
        <f>データ!W6</f>
        <v>8.1199999999999992</v>
      </c>
      <c r="AU10" s="46"/>
      <c r="AV10" s="46"/>
      <c r="AW10" s="46"/>
      <c r="AX10" s="46"/>
      <c r="AY10" s="46"/>
      <c r="AZ10" s="46"/>
      <c r="BA10" s="46"/>
      <c r="BB10" s="46">
        <f>データ!X6</f>
        <v>2318.23</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118</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117</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116</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F52rP2FWzyn95tQ0p7krjcuWuthYZzA7EtSsWU1bpA4URrg6LKyMHW0Z4Eby+xxFUmy+B46lIczICbJ1lZ/l8A==" saltValue="fJuI/Jlzr7RW+IgTQrfib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72095</v>
      </c>
      <c r="D6" s="33">
        <f t="shared" si="3"/>
        <v>47</v>
      </c>
      <c r="E6" s="33">
        <f t="shared" si="3"/>
        <v>17</v>
      </c>
      <c r="F6" s="33">
        <f t="shared" si="3"/>
        <v>1</v>
      </c>
      <c r="G6" s="33">
        <f t="shared" si="3"/>
        <v>0</v>
      </c>
      <c r="H6" s="33" t="str">
        <f t="shared" si="3"/>
        <v>福島県　相馬市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54.57</v>
      </c>
      <c r="Q6" s="34">
        <f t="shared" si="3"/>
        <v>75.45</v>
      </c>
      <c r="R6" s="34">
        <f t="shared" si="3"/>
        <v>2860</v>
      </c>
      <c r="S6" s="34">
        <f t="shared" si="3"/>
        <v>34708</v>
      </c>
      <c r="T6" s="34">
        <f t="shared" si="3"/>
        <v>197.79</v>
      </c>
      <c r="U6" s="34">
        <f t="shared" si="3"/>
        <v>175.48</v>
      </c>
      <c r="V6" s="34">
        <f t="shared" si="3"/>
        <v>18824</v>
      </c>
      <c r="W6" s="34">
        <f t="shared" si="3"/>
        <v>8.1199999999999992</v>
      </c>
      <c r="X6" s="34">
        <f t="shared" si="3"/>
        <v>2318.23</v>
      </c>
      <c r="Y6" s="35">
        <f>IF(Y7="",NA(),Y7)</f>
        <v>52.05</v>
      </c>
      <c r="Z6" s="35">
        <f t="shared" ref="Z6:AH6" si="4">IF(Z7="",NA(),Z7)</f>
        <v>51.45</v>
      </c>
      <c r="AA6" s="35">
        <f t="shared" si="4"/>
        <v>34.840000000000003</v>
      </c>
      <c r="AB6" s="35">
        <f t="shared" si="4"/>
        <v>31.93</v>
      </c>
      <c r="AC6" s="35">
        <f t="shared" si="4"/>
        <v>31.18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1118.56</v>
      </c>
      <c r="BL6" s="35">
        <f t="shared" si="7"/>
        <v>1111.31</v>
      </c>
      <c r="BM6" s="35">
        <f t="shared" si="7"/>
        <v>966.33</v>
      </c>
      <c r="BN6" s="35">
        <f t="shared" si="7"/>
        <v>1048.23</v>
      </c>
      <c r="BO6" s="35">
        <f t="shared" si="7"/>
        <v>1130.42</v>
      </c>
      <c r="BP6" s="34" t="str">
        <f>IF(BP7="","",IF(BP7="-","【-】","【"&amp;SUBSTITUTE(TEXT(BP7,"#,##0.00"),"-","△")&amp;"】"))</f>
        <v>【682.51】</v>
      </c>
      <c r="BQ6" s="35">
        <f>IF(BQ7="",NA(),BQ7)</f>
        <v>29.39</v>
      </c>
      <c r="BR6" s="35">
        <f t="shared" ref="BR6:BZ6" si="8">IF(BR7="",NA(),BR7)</f>
        <v>99.3</v>
      </c>
      <c r="BS6" s="35">
        <f t="shared" si="8"/>
        <v>38.82</v>
      </c>
      <c r="BT6" s="35">
        <f t="shared" si="8"/>
        <v>36.83</v>
      </c>
      <c r="BU6" s="35">
        <f t="shared" si="8"/>
        <v>24.17</v>
      </c>
      <c r="BV6" s="35">
        <f t="shared" si="8"/>
        <v>72.33</v>
      </c>
      <c r="BW6" s="35">
        <f t="shared" si="8"/>
        <v>75.540000000000006</v>
      </c>
      <c r="BX6" s="35">
        <f t="shared" si="8"/>
        <v>81.739999999999995</v>
      </c>
      <c r="BY6" s="35">
        <f t="shared" si="8"/>
        <v>78.92</v>
      </c>
      <c r="BZ6" s="35">
        <f t="shared" si="8"/>
        <v>74.17</v>
      </c>
      <c r="CA6" s="34" t="str">
        <f>IF(CA7="","",IF(CA7="-","【-】","【"&amp;SUBSTITUTE(TEXT(CA7,"#,##0.00"),"-","△")&amp;"】"))</f>
        <v>【100.34】</v>
      </c>
      <c r="CB6" s="35">
        <f>IF(CB7="",NA(),CB7)</f>
        <v>508.38</v>
      </c>
      <c r="CC6" s="35">
        <f t="shared" ref="CC6:CK6" si="9">IF(CC7="",NA(),CC7)</f>
        <v>150</v>
      </c>
      <c r="CD6" s="35">
        <f t="shared" si="9"/>
        <v>404.87</v>
      </c>
      <c r="CE6" s="35">
        <f t="shared" si="9"/>
        <v>405.42</v>
      </c>
      <c r="CF6" s="35">
        <f t="shared" si="9"/>
        <v>518.14</v>
      </c>
      <c r="CG6" s="35">
        <f t="shared" si="9"/>
        <v>215.28</v>
      </c>
      <c r="CH6" s="35">
        <f t="shared" si="9"/>
        <v>207.96</v>
      </c>
      <c r="CI6" s="35">
        <f t="shared" si="9"/>
        <v>194.31</v>
      </c>
      <c r="CJ6" s="35">
        <f t="shared" si="9"/>
        <v>220.31</v>
      </c>
      <c r="CK6" s="35">
        <f t="shared" si="9"/>
        <v>230.95</v>
      </c>
      <c r="CL6" s="34" t="str">
        <f>IF(CL7="","",IF(CL7="-","【-】","【"&amp;SUBSTITUTE(TEXT(CL7,"#,##0.00"),"-","△")&amp;"】"))</f>
        <v>【136.15】</v>
      </c>
      <c r="CM6" s="35">
        <f>IF(CM7="",NA(),CM7)</f>
        <v>83.34</v>
      </c>
      <c r="CN6" s="35">
        <f t="shared" ref="CN6:CV6" si="10">IF(CN7="",NA(),CN7)</f>
        <v>81.13</v>
      </c>
      <c r="CO6" s="35">
        <f t="shared" si="10"/>
        <v>80.52</v>
      </c>
      <c r="CP6" s="35">
        <f t="shared" si="10"/>
        <v>58.34</v>
      </c>
      <c r="CQ6" s="35">
        <f t="shared" si="10"/>
        <v>58.49</v>
      </c>
      <c r="CR6" s="35">
        <f t="shared" si="10"/>
        <v>54.67</v>
      </c>
      <c r="CS6" s="35">
        <f t="shared" si="10"/>
        <v>53.51</v>
      </c>
      <c r="CT6" s="35">
        <f t="shared" si="10"/>
        <v>53.5</v>
      </c>
      <c r="CU6" s="35">
        <f t="shared" si="10"/>
        <v>49.68</v>
      </c>
      <c r="CV6" s="35">
        <f t="shared" si="10"/>
        <v>49.27</v>
      </c>
      <c r="CW6" s="34" t="str">
        <f>IF(CW7="","",IF(CW7="-","【-】","【"&amp;SUBSTITUTE(TEXT(CW7,"#,##0.00"),"-","△")&amp;"】"))</f>
        <v>【59.64】</v>
      </c>
      <c r="CX6" s="35">
        <f>IF(CX7="",NA(),CX7)</f>
        <v>68.36</v>
      </c>
      <c r="CY6" s="35">
        <f t="shared" ref="CY6:DG6" si="11">IF(CY7="",NA(),CY7)</f>
        <v>70.69</v>
      </c>
      <c r="CZ6" s="35">
        <f t="shared" si="11"/>
        <v>70.63</v>
      </c>
      <c r="DA6" s="35">
        <f t="shared" si="11"/>
        <v>82.32</v>
      </c>
      <c r="DB6" s="35">
        <f t="shared" si="11"/>
        <v>84</v>
      </c>
      <c r="DC6" s="35">
        <f t="shared" si="11"/>
        <v>83.8</v>
      </c>
      <c r="DD6" s="35">
        <f t="shared" si="11"/>
        <v>83.91</v>
      </c>
      <c r="DE6" s="35">
        <f t="shared" si="11"/>
        <v>83.51</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0.02</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0.12</v>
      </c>
      <c r="EN6" s="35">
        <f t="shared" si="14"/>
        <v>0.1</v>
      </c>
      <c r="EO6" s="34" t="str">
        <f>IF(EO7="","",IF(EO7="-","【-】","【"&amp;SUBSTITUTE(TEXT(EO7,"#,##0.00"),"-","△")&amp;"】"))</f>
        <v>【0.22】</v>
      </c>
    </row>
    <row r="7" spans="1:145" s="36" customFormat="1" x14ac:dyDescent="0.15">
      <c r="A7" s="28"/>
      <c r="B7" s="37">
        <v>2019</v>
      </c>
      <c r="C7" s="37">
        <v>72095</v>
      </c>
      <c r="D7" s="37">
        <v>47</v>
      </c>
      <c r="E7" s="37">
        <v>17</v>
      </c>
      <c r="F7" s="37">
        <v>1</v>
      </c>
      <c r="G7" s="37">
        <v>0</v>
      </c>
      <c r="H7" s="37" t="s">
        <v>98</v>
      </c>
      <c r="I7" s="37" t="s">
        <v>99</v>
      </c>
      <c r="J7" s="37" t="s">
        <v>100</v>
      </c>
      <c r="K7" s="37" t="s">
        <v>101</v>
      </c>
      <c r="L7" s="37" t="s">
        <v>102</v>
      </c>
      <c r="M7" s="37" t="s">
        <v>103</v>
      </c>
      <c r="N7" s="38" t="s">
        <v>104</v>
      </c>
      <c r="O7" s="38" t="s">
        <v>105</v>
      </c>
      <c r="P7" s="38">
        <v>54.57</v>
      </c>
      <c r="Q7" s="38">
        <v>75.45</v>
      </c>
      <c r="R7" s="38">
        <v>2860</v>
      </c>
      <c r="S7" s="38">
        <v>34708</v>
      </c>
      <c r="T7" s="38">
        <v>197.79</v>
      </c>
      <c r="U7" s="38">
        <v>175.48</v>
      </c>
      <c r="V7" s="38">
        <v>18824</v>
      </c>
      <c r="W7" s="38">
        <v>8.1199999999999992</v>
      </c>
      <c r="X7" s="38">
        <v>2318.23</v>
      </c>
      <c r="Y7" s="38">
        <v>52.05</v>
      </c>
      <c r="Z7" s="38">
        <v>51.45</v>
      </c>
      <c r="AA7" s="38">
        <v>34.840000000000003</v>
      </c>
      <c r="AB7" s="38">
        <v>31.93</v>
      </c>
      <c r="AC7" s="38">
        <v>31.18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1118.56</v>
      </c>
      <c r="BL7" s="38">
        <v>1111.31</v>
      </c>
      <c r="BM7" s="38">
        <v>966.33</v>
      </c>
      <c r="BN7" s="38">
        <v>1048.23</v>
      </c>
      <c r="BO7" s="38">
        <v>1130.42</v>
      </c>
      <c r="BP7" s="38">
        <v>682.51</v>
      </c>
      <c r="BQ7" s="38">
        <v>29.39</v>
      </c>
      <c r="BR7" s="38">
        <v>99.3</v>
      </c>
      <c r="BS7" s="38">
        <v>38.82</v>
      </c>
      <c r="BT7" s="38">
        <v>36.83</v>
      </c>
      <c r="BU7" s="38">
        <v>24.17</v>
      </c>
      <c r="BV7" s="38">
        <v>72.33</v>
      </c>
      <c r="BW7" s="38">
        <v>75.540000000000006</v>
      </c>
      <c r="BX7" s="38">
        <v>81.739999999999995</v>
      </c>
      <c r="BY7" s="38">
        <v>78.92</v>
      </c>
      <c r="BZ7" s="38">
        <v>74.17</v>
      </c>
      <c r="CA7" s="38">
        <v>100.34</v>
      </c>
      <c r="CB7" s="38">
        <v>508.38</v>
      </c>
      <c r="CC7" s="38">
        <v>150</v>
      </c>
      <c r="CD7" s="38">
        <v>404.87</v>
      </c>
      <c r="CE7" s="38">
        <v>405.42</v>
      </c>
      <c r="CF7" s="38">
        <v>518.14</v>
      </c>
      <c r="CG7" s="38">
        <v>215.28</v>
      </c>
      <c r="CH7" s="38">
        <v>207.96</v>
      </c>
      <c r="CI7" s="38">
        <v>194.31</v>
      </c>
      <c r="CJ7" s="38">
        <v>220.31</v>
      </c>
      <c r="CK7" s="38">
        <v>230.95</v>
      </c>
      <c r="CL7" s="38">
        <v>136.15</v>
      </c>
      <c r="CM7" s="38">
        <v>83.34</v>
      </c>
      <c r="CN7" s="38">
        <v>81.13</v>
      </c>
      <c r="CO7" s="38">
        <v>80.52</v>
      </c>
      <c r="CP7" s="38">
        <v>58.34</v>
      </c>
      <c r="CQ7" s="38">
        <v>58.49</v>
      </c>
      <c r="CR7" s="38">
        <v>54.67</v>
      </c>
      <c r="CS7" s="38">
        <v>53.51</v>
      </c>
      <c r="CT7" s="38">
        <v>53.5</v>
      </c>
      <c r="CU7" s="38">
        <v>49.68</v>
      </c>
      <c r="CV7" s="38">
        <v>49.27</v>
      </c>
      <c r="CW7" s="38">
        <v>59.64</v>
      </c>
      <c r="CX7" s="38">
        <v>68.36</v>
      </c>
      <c r="CY7" s="38">
        <v>70.69</v>
      </c>
      <c r="CZ7" s="38">
        <v>70.63</v>
      </c>
      <c r="DA7" s="38">
        <v>82.32</v>
      </c>
      <c r="DB7" s="38">
        <v>84</v>
      </c>
      <c r="DC7" s="38">
        <v>83.8</v>
      </c>
      <c r="DD7" s="38">
        <v>83.91</v>
      </c>
      <c r="DE7" s="38">
        <v>83.51</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0.02</v>
      </c>
      <c r="EF7" s="38">
        <v>0</v>
      </c>
      <c r="EG7" s="38">
        <v>0</v>
      </c>
      <c r="EH7" s="38">
        <v>0</v>
      </c>
      <c r="EI7" s="38">
        <v>0</v>
      </c>
      <c r="EJ7" s="38">
        <v>0.11</v>
      </c>
      <c r="EK7" s="38">
        <v>0.15</v>
      </c>
      <c r="EL7" s="38">
        <v>0.16</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2021-01-13T07:37:54Z</cp:lastPrinted>
  <dcterms:created xsi:type="dcterms:W3CDTF">2020-12-04T02:43:20Z</dcterms:created>
  <dcterms:modified xsi:type="dcterms:W3CDTF">2021-01-13T07:38:01Z</dcterms:modified>
  <cp:category/>
</cp:coreProperties>
</file>