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財政課\01財政係\D財務\00総括\05地方公営企業\【公営企業関係】\R2\照会関係\210113 【照会市町村財政課1月29日（金）期限】公営企業に係る経営比較分析表（令和元年度決算）の分析等について\県回答\"/>
    </mc:Choice>
  </mc:AlternateContent>
  <workbookProtection workbookAlgorithmName="SHA-512" workbookHashValue="+7yP362n50nLzFfdlhJGO4/ylGoMIR4MjhOHbUINWKz8UbBuhcJjfwR/pwoqLhO5zHD945dI6N7EDFn3jz1l9w==" workbookSaltValue="x9Id1HT8EOCDT6s3ZMfnrQ==" workbookSpinCount="100000" lockStructure="1"/>
  <bookViews>
    <workbookView xWindow="0" yWindow="0" windowWidth="20490" windowHeight="907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<sst xmlns="http://schemas.openxmlformats.org/spreadsheetml/2006/main" count="228" uniqueCount="114">
  <si>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</si>
  <si>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</si>
  <si>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</si>
  <si>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</si>
  <si>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</si>
  <si>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</si>
  <si>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</si>
  <si>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</si>
  <si>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</si>
  <si>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</si>
  <si>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</si>
  <si>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</si>
  <si>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</si>
  <si>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</si>
  <si>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</si>
  <si>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</si>
  <si>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</si>
  <si>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</si>
  <si>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</si>
  <si>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</si>
  <si>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</si>
  <si>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</si>
  <si>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</si>
  <si>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</si>
  <si>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</si>
  <si>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</si>
  <si>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</si>
  <si>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</si>
  <si>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</si>
  <si>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</si>
  <si>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</si>
  <si>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</si>
  <si>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</si>
  <si>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</si>
  <si>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</si>
  <si>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</si>
  <si>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</si>
  <si>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</si>
  <si>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</si>
  <si>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</si>
  <si>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</si>
  <si>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</si>
  <si>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</si>
  <si>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</si>
  <si>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</si>
  <si>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</si>
  <si>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</si>
  <si>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</si>
  <si>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</si>
  <si>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</si>
  <si>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</si>
  <si>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</si>
  <si>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</si>
  <si>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</si>
  <si>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</si>
  <si>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</si>
  <si>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</si>
  <si>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</si>
  <si>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</si>
  <si>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</si>
  <si>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</si>
  <si>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</si>
  <si>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</si>
  <si>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</si>
  <si>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</si>
  <si>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</si>
  <si>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</si>
  <si>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</si>
  <si>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</si>
  <si>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</si>
  <si>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</si>
  <si>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</si>
  <si>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</si>
  <si>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</si>
  <si>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</si>
  <si>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</si>
  <si>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</si>
  <si>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</si>
  <si>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</si>
  <si>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</si>
  <si>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</si>
  <si>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</si>
  <si>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</si>
  <si>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</si>
  <si>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</si>
  <si>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</si>
  <si>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</si>
  <si>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</si>
  <si>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</si>
  <si>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</si>
  <si>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</si>
  <si>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</si>
  <si>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</si>
  <si>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</si>
  <si>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</si>
  <si>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</si>
  <si>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</si>
  <si>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</si>
  <si>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</si>
  <si>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</si>
  <si>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</si>
  <si>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</si>
  <si>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</si>
  <si>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</si>
  <si>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</si>
  <si>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</si>
  <si>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</si>
  <si>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</si>
  <si>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</si>
  <si>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</si>
  <si>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</si>
  <si>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
　類似団体と比較して低い数値である。これは浄水場改築事業の一部完成によって有形固定資産が増加したことが要因と考えられる。
②管路経年化率
　類似団体と比較して低い数値であるが、徐々に老朽化が進んでいるため、計画的な管路更新が必要である。
③管路更新率
　類似団体と比較して低い数値となっており、更新ペースが長期化している。現在は浄水場改築事業に投資が集中しているため、当該事業完了後は管路更新に重点を置き、更新を行っていく考えである。</t>
    <rPh sb="1" eb="3">
      <t>ユウケイ</t>
    </rPh>
    <rPh sb="3" eb="5">
      <t>コテイ</t>
    </rPh>
    <rPh sb="5" eb="7">
      <t>シサン</t>
    </rPh>
    <rPh sb="7" eb="9">
      <t>ゲンカ</t>
    </rPh>
    <rPh sb="9" eb="11">
      <t>ショウキャク</t>
    </rPh>
    <rPh sb="11" eb="12">
      <t>リツ</t>
    </rPh>
    <rPh sb="14" eb="16">
      <t>ルイジ</t>
    </rPh>
    <rPh sb="16" eb="18">
      <t>ダンタイ</t>
    </rPh>
    <rPh sb="19" eb="21">
      <t>ヒカク</t>
    </rPh>
    <rPh sb="23" eb="24">
      <t>ヒク</t>
    </rPh>
    <rPh sb="25" eb="27">
      <t>スウチ</t>
    </rPh>
    <rPh sb="34" eb="37">
      <t>ジョウスイジョウ</t>
    </rPh>
    <rPh sb="37" eb="39">
      <t>カイチク</t>
    </rPh>
    <rPh sb="39" eb="41">
      <t>ジギョウ</t>
    </rPh>
    <rPh sb="42" eb="44">
      <t>イチブ</t>
    </rPh>
    <rPh sb="44" eb="46">
      <t>カンセイ</t>
    </rPh>
    <rPh sb="50" eb="52">
      <t>ユウケイ</t>
    </rPh>
    <rPh sb="52" eb="54">
      <t>コテイ</t>
    </rPh>
    <rPh sb="54" eb="56">
      <t>シサン</t>
    </rPh>
    <rPh sb="57" eb="59">
      <t>ゾウカ</t>
    </rPh>
    <rPh sb="64" eb="66">
      <t>ヨウイン</t>
    </rPh>
    <rPh sb="67" eb="68">
      <t>カンガ</t>
    </rPh>
    <rPh sb="75" eb="77">
      <t>カンロ</t>
    </rPh>
    <rPh sb="77" eb="80">
      <t>ケイネンカ</t>
    </rPh>
    <rPh sb="80" eb="81">
      <t>リツ</t>
    </rPh>
    <rPh sb="83" eb="85">
      <t>ルイジ</t>
    </rPh>
    <rPh sb="85" eb="87">
      <t>ダンタイ</t>
    </rPh>
    <rPh sb="88" eb="90">
      <t>ヒカク</t>
    </rPh>
    <rPh sb="92" eb="93">
      <t>ヒク</t>
    </rPh>
    <rPh sb="94" eb="96">
      <t>スウチ</t>
    </rPh>
    <rPh sb="101" eb="103">
      <t>ジョジョ</t>
    </rPh>
    <rPh sb="104" eb="107">
      <t>ロウキュウカ</t>
    </rPh>
    <rPh sb="108" eb="109">
      <t>スス</t>
    </rPh>
    <rPh sb="116" eb="119">
      <t>ケイカクテキ</t>
    </rPh>
    <rPh sb="120" eb="122">
      <t>カンロ</t>
    </rPh>
    <rPh sb="122" eb="124">
      <t>コウシン</t>
    </rPh>
    <rPh sb="125" eb="127">
      <t>ヒツヨウ</t>
    </rPh>
    <rPh sb="133" eb="135">
      <t>カンロ</t>
    </rPh>
    <rPh sb="135" eb="137">
      <t>コウシン</t>
    </rPh>
    <rPh sb="137" eb="138">
      <t>リツ</t>
    </rPh>
    <rPh sb="140" eb="142">
      <t>ルイジ</t>
    </rPh>
    <rPh sb="142" eb="144">
      <t>ダンタイ</t>
    </rPh>
    <rPh sb="145" eb="147">
      <t>ヒカク</t>
    </rPh>
    <rPh sb="149" eb="150">
      <t>ヒク</t>
    </rPh>
    <rPh sb="151" eb="153">
      <t>スウチ</t>
    </rPh>
    <rPh sb="160" eb="162">
      <t>コウシン</t>
    </rPh>
    <rPh sb="166" eb="169">
      <t>チョウキカ</t>
    </rPh>
    <rPh sb="174" eb="176">
      <t>ゲンザイ</t>
    </rPh>
    <rPh sb="177" eb="180">
      <t>ジョウスイジョウ</t>
    </rPh>
    <rPh sb="180" eb="182">
      <t>カイチク</t>
    </rPh>
    <rPh sb="182" eb="184">
      <t>ジギョウ</t>
    </rPh>
    <rPh sb="185" eb="187">
      <t>トウシ</t>
    </rPh>
    <rPh sb="188" eb="190">
      <t>シュウチュウ</t>
    </rPh>
    <rPh sb="197" eb="199">
      <t>トウガイ</t>
    </rPh>
    <rPh sb="199" eb="201">
      <t>ジギョウ</t>
    </rPh>
    <rPh sb="201" eb="203">
      <t>カンリョウ</t>
    </rPh>
    <rPh sb="203" eb="204">
      <t>ゴ</t>
    </rPh>
    <rPh sb="205" eb="207">
      <t>カンロ</t>
    </rPh>
    <rPh sb="207" eb="209">
      <t>コウシン</t>
    </rPh>
    <rPh sb="210" eb="212">
      <t>ジュウテン</t>
    </rPh>
    <rPh sb="213" eb="214">
      <t>オ</t>
    </rPh>
    <rPh sb="216" eb="218">
      <t>コウシン</t>
    </rPh>
    <rPh sb="219" eb="220">
      <t>オコナ</t>
    </rPh>
    <rPh sb="224" eb="225">
      <t>カンガ</t>
    </rPh>
    <phoneticPr fontId="4"/>
  </si>
  <si>
    <t>　人口減少に伴う給水収益の減少など、今後、より一層、事業経営が厳しくなると考えられるため、費用削減、収益の安定的確保など効率的な事業経営が必要不可欠である。
　施設の老朽化が徐々に進行しているため、計画的な更新が必要であるが、企業債残高対給水収益比率が類似団体よりも高い数値となっているため、適切な企業債発行が必要である。</t>
    <rPh sb="1" eb="3">
      <t>ジンコウ</t>
    </rPh>
    <rPh sb="3" eb="5">
      <t>ゲンショウ</t>
    </rPh>
    <rPh sb="6" eb="7">
      <t>トモナ</t>
    </rPh>
    <rPh sb="8" eb="10">
      <t>キュウスイ</t>
    </rPh>
    <rPh sb="10" eb="12">
      <t>シュウエキ</t>
    </rPh>
    <rPh sb="13" eb="15">
      <t>ゲンショウ</t>
    </rPh>
    <rPh sb="18" eb="20">
      <t>コンゴ</t>
    </rPh>
    <rPh sb="23" eb="25">
      <t>イッソウ</t>
    </rPh>
    <rPh sb="26" eb="28">
      <t>ジギョウ</t>
    </rPh>
    <rPh sb="28" eb="30">
      <t>ケイエイ</t>
    </rPh>
    <rPh sb="31" eb="32">
      <t>キビ</t>
    </rPh>
    <rPh sb="37" eb="38">
      <t>カンガ</t>
    </rPh>
    <rPh sb="45" eb="47">
      <t>ヒヨウ</t>
    </rPh>
    <rPh sb="47" eb="49">
      <t>サクゲン</t>
    </rPh>
    <rPh sb="50" eb="52">
      <t>シュウエキ</t>
    </rPh>
    <rPh sb="53" eb="56">
      <t>アンテイテキ</t>
    </rPh>
    <rPh sb="56" eb="58">
      <t>カクホ</t>
    </rPh>
    <rPh sb="60" eb="63">
      <t>コウリツテキ</t>
    </rPh>
    <rPh sb="64" eb="66">
      <t>ジギョウ</t>
    </rPh>
    <rPh sb="66" eb="68">
      <t>ケイエイ</t>
    </rPh>
    <rPh sb="69" eb="71">
      <t>ヒツヨウ</t>
    </rPh>
    <rPh sb="71" eb="74">
      <t>フカケツ</t>
    </rPh>
    <rPh sb="80" eb="82">
      <t>シセツ</t>
    </rPh>
    <rPh sb="83" eb="86">
      <t>ロウキュウカ</t>
    </rPh>
    <rPh sb="87" eb="89">
      <t>ジョジョ</t>
    </rPh>
    <rPh sb="90" eb="92">
      <t>シンコウ</t>
    </rPh>
    <rPh sb="99" eb="102">
      <t>ケイカクテキ</t>
    </rPh>
    <rPh sb="103" eb="105">
      <t>コウシン</t>
    </rPh>
    <rPh sb="106" eb="108">
      <t>ヒツヨウ</t>
    </rPh>
    <phoneticPr fontId="4"/>
  </si>
  <si>
    <t>①経常収支比率
　100％以上の数値を維持しているが、年々数値の低下が見られることから、より一層費用削減や収益確保に向けた取組が必要である。
②累積欠損金比率
　欠損金は発生していない。
③流動比率
　過去5年間200％以上を維持しているが、年度間によるバラつきや類似団体よりも低い年度が見られる。令和元年度は前年度に比べ未払金が減り数値が上昇した。
④企業債残高対給水収益比率
　数値が増加傾向となっているが、主な要因は浄水場改築工事に伴う企業債発行額増加によるものである。水道事業の重要施設の改築であるため、今後も適切な企業債発行に努める。
⑤料金回収率
　100％以上を維持しており、適切な水準であると考えられる。
⑥給水原価
　過去5年間200円前後で推移しており、類似団体よりも約35円程度上回っているため、今後も費用削減に向けた取組が必要である。
⑦施設利用率
　類似団体に比べ約2％程度低い数値となっている。年々人口が減少し、一日平均配水量も同様に減少傾向になっており、今後も減少傾向が続くと考えられる。
⑧有収率
　類似団体に比べ約2％程度高い数値となっており、90％前後を推移しており、良好であると考えられる。</t>
    <rPh sb="1" eb="3">
      <t>ケイジョウ</t>
    </rPh>
    <rPh sb="3" eb="5">
      <t>シュウシ</t>
    </rPh>
    <rPh sb="5" eb="7">
      <t>ヒリツ</t>
    </rPh>
    <rPh sb="13" eb="15">
      <t>イジョウ</t>
    </rPh>
    <rPh sb="16" eb="18">
      <t>スウチ</t>
    </rPh>
    <rPh sb="19" eb="21">
      <t>イジ</t>
    </rPh>
    <rPh sb="27" eb="29">
      <t>ネンネン</t>
    </rPh>
    <rPh sb="29" eb="31">
      <t>スウチ</t>
    </rPh>
    <rPh sb="32" eb="34">
      <t>テイカ</t>
    </rPh>
    <rPh sb="35" eb="36">
      <t>ミ</t>
    </rPh>
    <rPh sb="46" eb="48">
      <t>イッソウ</t>
    </rPh>
    <rPh sb="48" eb="50">
      <t>ヒヨウ</t>
    </rPh>
    <rPh sb="50" eb="52">
      <t>サクゲン</t>
    </rPh>
    <rPh sb="53" eb="55">
      <t>シュウエキ</t>
    </rPh>
    <rPh sb="55" eb="57">
      <t>カクホ</t>
    </rPh>
    <rPh sb="58" eb="59">
      <t>ム</t>
    </rPh>
    <rPh sb="61" eb="63">
      <t>トリクミ</t>
    </rPh>
    <rPh sb="64" eb="66">
      <t>ヒツヨウ</t>
    </rPh>
    <rPh sb="72" eb="74">
      <t>ルイセキ</t>
    </rPh>
    <rPh sb="74" eb="76">
      <t>ケッソン</t>
    </rPh>
    <rPh sb="76" eb="77">
      <t>キン</t>
    </rPh>
    <rPh sb="77" eb="79">
      <t>ヒリツ</t>
    </rPh>
    <rPh sb="81" eb="84">
      <t>ケッソンキン</t>
    </rPh>
    <rPh sb="85" eb="87">
      <t>ハッセイ</t>
    </rPh>
    <rPh sb="95" eb="97">
      <t>リュウドウ</t>
    </rPh>
    <rPh sb="97" eb="99">
      <t>ヒリツ</t>
    </rPh>
    <rPh sb="101" eb="103">
      <t>カコ</t>
    </rPh>
    <rPh sb="104" eb="106">
      <t>ネンカン</t>
    </rPh>
    <rPh sb="110" eb="112">
      <t>イジョウ</t>
    </rPh>
    <rPh sb="113" eb="115">
      <t>イジ</t>
    </rPh>
    <rPh sb="121" eb="123">
      <t>ネンド</t>
    </rPh>
    <rPh sb="123" eb="124">
      <t>カン</t>
    </rPh>
    <rPh sb="132" eb="134">
      <t>ルイジ</t>
    </rPh>
    <rPh sb="134" eb="136">
      <t>ダンタイ</t>
    </rPh>
    <rPh sb="139" eb="140">
      <t>ヒク</t>
    </rPh>
    <rPh sb="141" eb="143">
      <t>ネンド</t>
    </rPh>
    <rPh sb="144" eb="145">
      <t>ミ</t>
    </rPh>
    <rPh sb="149" eb="151">
      <t>レイワ</t>
    </rPh>
    <rPh sb="151" eb="153">
      <t>ガンネン</t>
    </rPh>
    <rPh sb="153" eb="154">
      <t>ド</t>
    </rPh>
    <rPh sb="155" eb="158">
      <t>ゼンネンド</t>
    </rPh>
    <rPh sb="159" eb="160">
      <t>クラ</t>
    </rPh>
    <rPh sb="161" eb="164">
      <t>ミバライキン</t>
    </rPh>
    <rPh sb="165" eb="166">
      <t>ヘ</t>
    </rPh>
    <rPh sb="167" eb="169">
      <t>スウチ</t>
    </rPh>
    <rPh sb="170" eb="172">
      <t>ジョウショウ</t>
    </rPh>
    <rPh sb="177" eb="179">
      <t>キギョウ</t>
    </rPh>
    <rPh sb="179" eb="180">
      <t>サイ</t>
    </rPh>
    <rPh sb="180" eb="182">
      <t>ザンダカ</t>
    </rPh>
    <rPh sb="182" eb="183">
      <t>タイ</t>
    </rPh>
    <rPh sb="183" eb="185">
      <t>キュウスイ</t>
    </rPh>
    <rPh sb="185" eb="187">
      <t>シュウエキ</t>
    </rPh>
    <rPh sb="187" eb="189">
      <t>ヒリツ</t>
    </rPh>
    <rPh sb="191" eb="193">
      <t>スウチ</t>
    </rPh>
    <rPh sb="194" eb="196">
      <t>ゾウカ</t>
    </rPh>
    <rPh sb="196" eb="198">
      <t>ケイコウ</t>
    </rPh>
    <rPh sb="206" eb="207">
      <t>オモ</t>
    </rPh>
    <rPh sb="208" eb="210">
      <t>ヨウイン</t>
    </rPh>
    <rPh sb="211" eb="214">
      <t>ジョウスイジョウ</t>
    </rPh>
    <rPh sb="214" eb="216">
      <t>カイチク</t>
    </rPh>
    <rPh sb="216" eb="218">
      <t>コウジ</t>
    </rPh>
    <rPh sb="219" eb="220">
      <t>トモナ</t>
    </rPh>
    <rPh sb="221" eb="223">
      <t>キギョウ</t>
    </rPh>
    <rPh sb="223" eb="224">
      <t>サイ</t>
    </rPh>
    <rPh sb="224" eb="227">
      <t>ハッコウガク</t>
    </rPh>
    <rPh sb="227" eb="229">
      <t>ゾウカ</t>
    </rPh>
    <rPh sb="238" eb="240">
      <t>スイドウ</t>
    </rPh>
    <rPh sb="240" eb="242">
      <t>ジギョウ</t>
    </rPh>
    <rPh sb="243" eb="245">
      <t>ジュウヨウ</t>
    </rPh>
    <rPh sb="245" eb="247">
      <t>シセツ</t>
    </rPh>
    <rPh sb="248" eb="250">
      <t>カイチク</t>
    </rPh>
    <rPh sb="256" eb="258">
      <t>コンゴ</t>
    </rPh>
    <rPh sb="259" eb="261">
      <t>テキセツ</t>
    </rPh>
    <rPh sb="262" eb="264">
      <t>キギョウ</t>
    </rPh>
    <rPh sb="264" eb="265">
      <t>サイ</t>
    </rPh>
    <rPh sb="265" eb="267">
      <t>ハッコウ</t>
    </rPh>
    <rPh sb="268" eb="269">
      <t>ツト</t>
    </rPh>
    <rPh sb="274" eb="276">
      <t>リョウキン</t>
    </rPh>
    <rPh sb="276" eb="278">
      <t>カイシュウ</t>
    </rPh>
    <rPh sb="278" eb="279">
      <t>リツ</t>
    </rPh>
    <rPh sb="285" eb="287">
      <t>イジョウ</t>
    </rPh>
    <rPh sb="288" eb="290">
      <t>イジ</t>
    </rPh>
    <rPh sb="295" eb="297">
      <t>テキセツ</t>
    </rPh>
    <rPh sb="298" eb="300">
      <t>スイジュン</t>
    </rPh>
    <rPh sb="304" eb="305">
      <t>カンガ</t>
    </rPh>
    <rPh sb="312" eb="314">
      <t>キュウスイ</t>
    </rPh>
    <rPh sb="314" eb="316">
      <t>ゲンカ</t>
    </rPh>
    <rPh sb="318" eb="320">
      <t>カコ</t>
    </rPh>
    <rPh sb="321" eb="323">
      <t>ネンカン</t>
    </rPh>
    <rPh sb="326" eb="327">
      <t>エン</t>
    </rPh>
    <rPh sb="327" eb="329">
      <t>ゼンゴ</t>
    </rPh>
    <rPh sb="330" eb="332">
      <t>スイイ</t>
    </rPh>
    <rPh sb="337" eb="339">
      <t>ルイジ</t>
    </rPh>
    <rPh sb="339" eb="341">
      <t>ダンタイ</t>
    </rPh>
    <rPh sb="344" eb="345">
      <t>ヤク</t>
    </rPh>
    <rPh sb="347" eb="348">
      <t>エン</t>
    </rPh>
    <rPh sb="348" eb="350">
      <t>テイド</t>
    </rPh>
    <rPh sb="350" eb="352">
      <t>ウワマワ</t>
    </rPh>
    <rPh sb="359" eb="361">
      <t>コンゴ</t>
    </rPh>
    <rPh sb="362" eb="364">
      <t>ヒヨウ</t>
    </rPh>
    <rPh sb="364" eb="366">
      <t>サクゲン</t>
    </rPh>
    <rPh sb="367" eb="368">
      <t>ム</t>
    </rPh>
    <rPh sb="370" eb="372">
      <t>トリクミ</t>
    </rPh>
    <rPh sb="373" eb="375">
      <t>ヒツヨウ</t>
    </rPh>
    <rPh sb="381" eb="383">
      <t>シセツ</t>
    </rPh>
    <rPh sb="383" eb="386">
      <t>リヨウリツ</t>
    </rPh>
    <rPh sb="402" eb="404">
      <t>スウチ</t>
    </rPh>
    <rPh sb="411" eb="413">
      <t>ネンネン</t>
    </rPh>
    <rPh sb="413" eb="415">
      <t>ジンコウ</t>
    </rPh>
    <rPh sb="416" eb="418">
      <t>ゲンショウ</t>
    </rPh>
    <rPh sb="420" eb="422">
      <t>イチニチ</t>
    </rPh>
    <rPh sb="422" eb="424">
      <t>ヘイキン</t>
    </rPh>
    <rPh sb="424" eb="426">
      <t>ハイスイ</t>
    </rPh>
    <rPh sb="426" eb="427">
      <t>リョウ</t>
    </rPh>
    <rPh sb="428" eb="430">
      <t>ドウヨウ</t>
    </rPh>
    <rPh sb="431" eb="433">
      <t>ゲンショウ</t>
    </rPh>
    <rPh sb="433" eb="435">
      <t>ケイコウ</t>
    </rPh>
    <rPh sb="442" eb="444">
      <t>コンゴ</t>
    </rPh>
    <rPh sb="445" eb="447">
      <t>ゲンショウ</t>
    </rPh>
    <rPh sb="447" eb="449">
      <t>ケイコウ</t>
    </rPh>
    <rPh sb="450" eb="451">
      <t>ツヅ</t>
    </rPh>
    <rPh sb="453" eb="454">
      <t>カンガ</t>
    </rPh>
    <rPh sb="461" eb="464">
      <t>ユウシュウリツ</t>
    </rPh>
    <rPh sb="466" eb="468">
      <t>ルイジ</t>
    </rPh>
    <rPh sb="468" eb="470">
      <t>ダンタイ</t>
    </rPh>
    <rPh sb="471" eb="472">
      <t>クラ</t>
    </rPh>
    <rPh sb="473" eb="474">
      <t>ヤク</t>
    </rPh>
    <rPh sb="476" eb="478">
      <t>テイド</t>
    </rPh>
    <rPh sb="478" eb="479">
      <t>タカ</t>
    </rPh>
    <rPh sb="480" eb="482">
      <t>スウチ</t>
    </rPh>
    <rPh sb="492" eb="494">
      <t>ゼンゴ</t>
    </rPh>
    <rPh sb="495" eb="497">
      <t>スイイ</t>
    </rPh>
    <rPh sb="502" eb="504">
      <t>リョウコウ</t>
    </rPh>
    <rPh sb="508" eb="50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</si>
</sst>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0.48</c:v>
                </c:pt>
                <c:pt idx="1">
                  <c:v>0.49</c:v>
                </c:pt>
                <c:pt idx="2">
                  <c:v>0.6</c:v>
                </c:pt>
                <c:pt idx="3">
                  <c:v>0.53</c:v>
                </c:pt>
                <c:pt idx="4">
                  <c:v>0.35</c:v>
                </c:pt>
              </c:numCache>
            </c:numRef>
          </c:val>
          <c:extLst xmlns:c16r2="http://schemas.microsoft.com/office/drawing/2015/06/chart">
            <c:ext xmlns:c16="http://schemas.microsoft.com/office/drawing/2014/chart" uri="{C3380CC4-5D6E-409C-BE32-E72D297353CC}">
              <c16:uniqueId val="{00000000-980D-43E3-9786-6624497D2D81}"/>
            </c:ext>
          </c:extLst>
        </c:ser>
        <c:dLbls>
          <c:showLegendKey val="0"/>
          <c:showVal val="0"/>
          <c:showCatName val="0"/>
          <c:showSerName val="0"/>
          <c:showPercent val="0"/>
          <c:showBubbleSize val="0"/>
        </c:dLbls>
        <c:gapWidth val="150"/>
        <c:axId val="336360416"/>
        <c:axId val="336360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xmlns:c16r2="http://schemas.microsoft.com/office/drawing/2015/06/chart">
            <c:ext xmlns:c16="http://schemas.microsoft.com/office/drawing/2014/chart" uri="{C3380CC4-5D6E-409C-BE32-E72D297353CC}">
              <c16:uniqueId val="{00000001-980D-43E3-9786-6624497D2D81}"/>
            </c:ext>
          </c:extLst>
        </c:ser>
        <c:dLbls>
          <c:showLegendKey val="0"/>
          <c:showVal val="0"/>
          <c:showCatName val="0"/>
          <c:showSerName val="0"/>
          <c:showPercent val="0"/>
          <c:showBubbleSize val="0"/>
        </c:dLbls>
        <c:marker val="1"/>
        <c:smooth val="0"/>
        <c:axId val="336360416"/>
        <c:axId val="336360808"/>
      </c:lineChart>
      <c:dateAx>
        <c:axId val="336360416"/>
        <c:scaling>
          <c:orientation val="minMax"/>
        </c:scaling>
        <c:delete val="1"/>
        <c:axPos val="b"/>
        <c:numFmt formatCode="&quot;H&quot;yy" sourceLinked="1"/>
        <c:majorTickMark val="none"/>
        <c:minorTickMark val="none"/>
        <c:tickLblPos val="none"/>
        <c:crossAx val="336360808"/>
        <c:crosses val="autoZero"/>
        <c:auto val="1"/>
        <c:lblOffset val="100"/>
        <c:baseTimeUnit val="years"/>
      </c:dateAx>
      <c:valAx>
        <c:axId val="336360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36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57.97</c:v>
                </c:pt>
                <c:pt idx="1">
                  <c:v>58.36</c:v>
                </c:pt>
                <c:pt idx="2">
                  <c:v>57.26</c:v>
                </c:pt>
                <c:pt idx="3">
                  <c:v>57.4</c:v>
                </c:pt>
                <c:pt idx="4">
                  <c:v>57.36</c:v>
                </c:pt>
              </c:numCache>
            </c:numRef>
          </c:val>
          <c:extLst xmlns:c16r2="http://schemas.microsoft.com/office/drawing/2015/06/chart">
            <c:ext xmlns:c16="http://schemas.microsoft.com/office/drawing/2014/chart" uri="{C3380CC4-5D6E-409C-BE32-E72D297353CC}">
              <c16:uniqueId val="{00000000-35B2-4C46-9228-8722BF6CEF9A}"/>
            </c:ext>
          </c:extLst>
        </c:ser>
        <c:dLbls>
          <c:showLegendKey val="0"/>
          <c:showVal val="0"/>
          <c:showCatName val="0"/>
          <c:showSerName val="0"/>
          <c:showPercent val="0"/>
          <c:showBubbleSize val="0"/>
        </c:dLbls>
        <c:gapWidth val="150"/>
        <c:axId val="338405856"/>
        <c:axId val="33840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xmlns:c16r2="http://schemas.microsoft.com/office/drawing/2015/06/chart">
            <c:ext xmlns:c16="http://schemas.microsoft.com/office/drawing/2014/chart" uri="{C3380CC4-5D6E-409C-BE32-E72D297353CC}">
              <c16:uniqueId val="{00000001-35B2-4C46-9228-8722BF6CEF9A}"/>
            </c:ext>
          </c:extLst>
        </c:ser>
        <c:dLbls>
          <c:showLegendKey val="0"/>
          <c:showVal val="0"/>
          <c:showCatName val="0"/>
          <c:showSerName val="0"/>
          <c:showPercent val="0"/>
          <c:showBubbleSize val="0"/>
        </c:dLbls>
        <c:marker val="1"/>
        <c:smooth val="0"/>
        <c:axId val="338405856"/>
        <c:axId val="338407424"/>
      </c:lineChart>
      <c:dateAx>
        <c:axId val="338405856"/>
        <c:scaling>
          <c:orientation val="minMax"/>
        </c:scaling>
        <c:delete val="1"/>
        <c:axPos val="b"/>
        <c:numFmt formatCode="&quot;H&quot;yy" sourceLinked="1"/>
        <c:majorTickMark val="none"/>
        <c:minorTickMark val="none"/>
        <c:tickLblPos val="none"/>
        <c:crossAx val="338407424"/>
        <c:crosses val="autoZero"/>
        <c:auto val="1"/>
        <c:lblOffset val="100"/>
        <c:baseTimeUnit val="years"/>
      </c:dateAx>
      <c:valAx>
        <c:axId val="33840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40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90.75</c:v>
                </c:pt>
                <c:pt idx="1">
                  <c:v>90.45</c:v>
                </c:pt>
                <c:pt idx="2">
                  <c:v>91.7</c:v>
                </c:pt>
                <c:pt idx="3">
                  <c:v>91.48</c:v>
                </c:pt>
                <c:pt idx="4">
                  <c:v>89.57</c:v>
                </c:pt>
              </c:numCache>
            </c:numRef>
          </c:val>
          <c:extLst xmlns:c16r2="http://schemas.microsoft.com/office/drawing/2015/06/chart">
            <c:ext xmlns:c16="http://schemas.microsoft.com/office/drawing/2014/chart" uri="{C3380CC4-5D6E-409C-BE32-E72D297353CC}">
              <c16:uniqueId val="{00000000-AAC2-49EA-B60A-373B9A3C54E5}"/>
            </c:ext>
          </c:extLst>
        </c:ser>
        <c:dLbls>
          <c:showLegendKey val="0"/>
          <c:showVal val="0"/>
          <c:showCatName val="0"/>
          <c:showSerName val="0"/>
          <c:showPercent val="0"/>
          <c:showBubbleSize val="0"/>
        </c:dLbls>
        <c:gapWidth val="150"/>
        <c:axId val="338408600"/>
        <c:axId val="338409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xmlns:c16r2="http://schemas.microsoft.com/office/drawing/2015/06/chart">
            <c:ext xmlns:c16="http://schemas.microsoft.com/office/drawing/2014/chart" uri="{C3380CC4-5D6E-409C-BE32-E72D297353CC}">
              <c16:uniqueId val="{00000001-AAC2-49EA-B60A-373B9A3C54E5}"/>
            </c:ext>
          </c:extLst>
        </c:ser>
        <c:dLbls>
          <c:showLegendKey val="0"/>
          <c:showVal val="0"/>
          <c:showCatName val="0"/>
          <c:showSerName val="0"/>
          <c:showPercent val="0"/>
          <c:showBubbleSize val="0"/>
        </c:dLbls>
        <c:marker val="1"/>
        <c:smooth val="0"/>
        <c:axId val="338408600"/>
        <c:axId val="338409384"/>
      </c:lineChart>
      <c:dateAx>
        <c:axId val="338408600"/>
        <c:scaling>
          <c:orientation val="minMax"/>
        </c:scaling>
        <c:delete val="1"/>
        <c:axPos val="b"/>
        <c:numFmt formatCode="&quot;H&quot;yy" sourceLinked="1"/>
        <c:majorTickMark val="none"/>
        <c:minorTickMark val="none"/>
        <c:tickLblPos val="none"/>
        <c:crossAx val="338409384"/>
        <c:crosses val="autoZero"/>
        <c:auto val="1"/>
        <c:lblOffset val="100"/>
        <c:baseTimeUnit val="years"/>
      </c:dateAx>
      <c:valAx>
        <c:axId val="338409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408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118.31</c:v>
                </c:pt>
                <c:pt idx="1">
                  <c:v>116.38</c:v>
                </c:pt>
                <c:pt idx="2">
                  <c:v>113.61</c:v>
                </c:pt>
                <c:pt idx="3">
                  <c:v>114.19</c:v>
                </c:pt>
                <c:pt idx="4">
                  <c:v>110</c:v>
                </c:pt>
              </c:numCache>
            </c:numRef>
          </c:val>
          <c:extLst xmlns:c16r2="http://schemas.microsoft.com/office/drawing/2015/06/chart">
            <c:ext xmlns:c16="http://schemas.microsoft.com/office/drawing/2014/chart" uri="{C3380CC4-5D6E-409C-BE32-E72D297353CC}">
              <c16:uniqueId val="{00000000-182C-4EC2-AB37-F4AED3E4406D}"/>
            </c:ext>
          </c:extLst>
        </c:ser>
        <c:dLbls>
          <c:showLegendKey val="0"/>
          <c:showVal val="0"/>
          <c:showCatName val="0"/>
          <c:showSerName val="0"/>
          <c:showPercent val="0"/>
          <c:showBubbleSize val="0"/>
        </c:dLbls>
        <c:gapWidth val="150"/>
        <c:axId val="336356104"/>
        <c:axId val="33635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xmlns:c16r2="http://schemas.microsoft.com/office/drawing/2015/06/chart">
            <c:ext xmlns:c16="http://schemas.microsoft.com/office/drawing/2014/chart" uri="{C3380CC4-5D6E-409C-BE32-E72D297353CC}">
              <c16:uniqueId val="{00000001-182C-4EC2-AB37-F4AED3E4406D}"/>
            </c:ext>
          </c:extLst>
        </c:ser>
        <c:dLbls>
          <c:showLegendKey val="0"/>
          <c:showVal val="0"/>
          <c:showCatName val="0"/>
          <c:showSerName val="0"/>
          <c:showPercent val="0"/>
          <c:showBubbleSize val="0"/>
        </c:dLbls>
        <c:marker val="1"/>
        <c:smooth val="0"/>
        <c:axId val="336356104"/>
        <c:axId val="336356496"/>
      </c:lineChart>
      <c:dateAx>
        <c:axId val="336356104"/>
        <c:scaling>
          <c:orientation val="minMax"/>
        </c:scaling>
        <c:delete val="1"/>
        <c:axPos val="b"/>
        <c:numFmt formatCode="&quot;H&quot;yy" sourceLinked="1"/>
        <c:majorTickMark val="none"/>
        <c:minorTickMark val="none"/>
        <c:tickLblPos val="none"/>
        <c:crossAx val="336356496"/>
        <c:crosses val="autoZero"/>
        <c:auto val="1"/>
        <c:lblOffset val="100"/>
        <c:baseTimeUnit val="years"/>
      </c:dateAx>
      <c:valAx>
        <c:axId val="336356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635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46.22</c:v>
                </c:pt>
                <c:pt idx="1">
                  <c:v>47</c:v>
                </c:pt>
                <c:pt idx="2">
                  <c:v>45.07</c:v>
                </c:pt>
                <c:pt idx="3">
                  <c:v>45.96</c:v>
                </c:pt>
                <c:pt idx="4">
                  <c:v>47.66</c:v>
                </c:pt>
              </c:numCache>
            </c:numRef>
          </c:val>
          <c:extLst xmlns:c16r2="http://schemas.microsoft.com/office/drawing/2015/06/chart">
            <c:ext xmlns:c16="http://schemas.microsoft.com/office/drawing/2014/chart" uri="{C3380CC4-5D6E-409C-BE32-E72D297353CC}">
              <c16:uniqueId val="{00000000-E3DF-4288-B37B-9D1DD6E25805}"/>
            </c:ext>
          </c:extLst>
        </c:ser>
        <c:dLbls>
          <c:showLegendKey val="0"/>
          <c:showVal val="0"/>
          <c:showCatName val="0"/>
          <c:showSerName val="0"/>
          <c:showPercent val="0"/>
          <c:showBubbleSize val="0"/>
        </c:dLbls>
        <c:gapWidth val="150"/>
        <c:axId val="338223312"/>
        <c:axId val="33822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xmlns:c16r2="http://schemas.microsoft.com/office/drawing/2015/06/chart">
            <c:ext xmlns:c16="http://schemas.microsoft.com/office/drawing/2014/chart" uri="{C3380CC4-5D6E-409C-BE32-E72D297353CC}">
              <c16:uniqueId val="{00000001-E3DF-4288-B37B-9D1DD6E25805}"/>
            </c:ext>
          </c:extLst>
        </c:ser>
        <c:dLbls>
          <c:showLegendKey val="0"/>
          <c:showVal val="0"/>
          <c:showCatName val="0"/>
          <c:showSerName val="0"/>
          <c:showPercent val="0"/>
          <c:showBubbleSize val="0"/>
        </c:dLbls>
        <c:marker val="1"/>
        <c:smooth val="0"/>
        <c:axId val="338223312"/>
        <c:axId val="338221744"/>
      </c:lineChart>
      <c:dateAx>
        <c:axId val="338223312"/>
        <c:scaling>
          <c:orientation val="minMax"/>
        </c:scaling>
        <c:delete val="1"/>
        <c:axPos val="b"/>
        <c:numFmt formatCode="&quot;H&quot;yy" sourceLinked="1"/>
        <c:majorTickMark val="none"/>
        <c:minorTickMark val="none"/>
        <c:tickLblPos val="none"/>
        <c:crossAx val="338221744"/>
        <c:crosses val="autoZero"/>
        <c:auto val="1"/>
        <c:lblOffset val="100"/>
        <c:baseTimeUnit val="years"/>
      </c:dateAx>
      <c:valAx>
        <c:axId val="33822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22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12.22</c:v>
                </c:pt>
                <c:pt idx="1">
                  <c:v>12.06</c:v>
                </c:pt>
                <c:pt idx="2">
                  <c:v>12.81</c:v>
                </c:pt>
                <c:pt idx="3">
                  <c:v>12.92</c:v>
                </c:pt>
                <c:pt idx="4">
                  <c:v>12.54</c:v>
                </c:pt>
              </c:numCache>
            </c:numRef>
          </c:val>
          <c:extLst xmlns:c16r2="http://schemas.microsoft.com/office/drawing/2015/06/chart">
            <c:ext xmlns:c16="http://schemas.microsoft.com/office/drawing/2014/chart" uri="{C3380CC4-5D6E-409C-BE32-E72D297353CC}">
              <c16:uniqueId val="{00000000-7B2B-40DB-BDD4-861E534531B6}"/>
            </c:ext>
          </c:extLst>
        </c:ser>
        <c:dLbls>
          <c:showLegendKey val="0"/>
          <c:showVal val="0"/>
          <c:showCatName val="0"/>
          <c:showSerName val="0"/>
          <c:showPercent val="0"/>
          <c:showBubbleSize val="0"/>
        </c:dLbls>
        <c:gapWidth val="150"/>
        <c:axId val="338220176"/>
        <c:axId val="338219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xmlns:c16r2="http://schemas.microsoft.com/office/drawing/2015/06/chart">
            <c:ext xmlns:c16="http://schemas.microsoft.com/office/drawing/2014/chart" uri="{C3380CC4-5D6E-409C-BE32-E72D297353CC}">
              <c16:uniqueId val="{00000001-7B2B-40DB-BDD4-861E534531B6}"/>
            </c:ext>
          </c:extLst>
        </c:ser>
        <c:dLbls>
          <c:showLegendKey val="0"/>
          <c:showVal val="0"/>
          <c:showCatName val="0"/>
          <c:showSerName val="0"/>
          <c:showPercent val="0"/>
          <c:showBubbleSize val="0"/>
        </c:dLbls>
        <c:marker val="1"/>
        <c:smooth val="0"/>
        <c:axId val="338220176"/>
        <c:axId val="338219392"/>
      </c:lineChart>
      <c:dateAx>
        <c:axId val="338220176"/>
        <c:scaling>
          <c:orientation val="minMax"/>
        </c:scaling>
        <c:delete val="1"/>
        <c:axPos val="b"/>
        <c:numFmt formatCode="&quot;H&quot;yy" sourceLinked="1"/>
        <c:majorTickMark val="none"/>
        <c:minorTickMark val="none"/>
        <c:tickLblPos val="none"/>
        <c:crossAx val="338219392"/>
        <c:crosses val="autoZero"/>
        <c:auto val="1"/>
        <c:lblOffset val="100"/>
        <c:baseTimeUnit val="years"/>
      </c:dateAx>
      <c:valAx>
        <c:axId val="33821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22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64C-4033-98D4-5CBBF0BA1DA1}"/>
            </c:ext>
          </c:extLst>
        </c:ser>
        <c:dLbls>
          <c:showLegendKey val="0"/>
          <c:showVal val="0"/>
          <c:showCatName val="0"/>
          <c:showSerName val="0"/>
          <c:showPercent val="0"/>
          <c:showBubbleSize val="0"/>
        </c:dLbls>
        <c:gapWidth val="150"/>
        <c:axId val="338224880"/>
        <c:axId val="338220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xmlns:c16r2="http://schemas.microsoft.com/office/drawing/2015/06/chart">
            <c:ext xmlns:c16="http://schemas.microsoft.com/office/drawing/2014/chart" uri="{C3380CC4-5D6E-409C-BE32-E72D297353CC}">
              <c16:uniqueId val="{00000001-864C-4033-98D4-5CBBF0BA1DA1}"/>
            </c:ext>
          </c:extLst>
        </c:ser>
        <c:dLbls>
          <c:showLegendKey val="0"/>
          <c:showVal val="0"/>
          <c:showCatName val="0"/>
          <c:showSerName val="0"/>
          <c:showPercent val="0"/>
          <c:showBubbleSize val="0"/>
        </c:dLbls>
        <c:marker val="1"/>
        <c:smooth val="0"/>
        <c:axId val="338224880"/>
        <c:axId val="338220568"/>
      </c:lineChart>
      <c:dateAx>
        <c:axId val="338224880"/>
        <c:scaling>
          <c:orientation val="minMax"/>
        </c:scaling>
        <c:delete val="1"/>
        <c:axPos val="b"/>
        <c:numFmt formatCode="&quot;H&quot;yy" sourceLinked="1"/>
        <c:majorTickMark val="none"/>
        <c:minorTickMark val="none"/>
        <c:tickLblPos val="none"/>
        <c:crossAx val="338220568"/>
        <c:crosses val="autoZero"/>
        <c:auto val="1"/>
        <c:lblOffset val="100"/>
        <c:baseTimeUnit val="years"/>
      </c:dateAx>
      <c:valAx>
        <c:axId val="338220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822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259.42</c:v>
                </c:pt>
                <c:pt idx="1">
                  <c:v>204.68</c:v>
                </c:pt>
                <c:pt idx="2">
                  <c:v>398.47</c:v>
                </c:pt>
                <c:pt idx="3">
                  <c:v>251.99</c:v>
                </c:pt>
                <c:pt idx="4">
                  <c:v>435.22</c:v>
                </c:pt>
              </c:numCache>
            </c:numRef>
          </c:val>
          <c:extLst xmlns:c16r2="http://schemas.microsoft.com/office/drawing/2015/06/chart">
            <c:ext xmlns:c16="http://schemas.microsoft.com/office/drawing/2014/chart" uri="{C3380CC4-5D6E-409C-BE32-E72D297353CC}">
              <c16:uniqueId val="{00000000-5FD7-441A-AE7C-CA811719B1B4}"/>
            </c:ext>
          </c:extLst>
        </c:ser>
        <c:dLbls>
          <c:showLegendKey val="0"/>
          <c:showVal val="0"/>
          <c:showCatName val="0"/>
          <c:showSerName val="0"/>
          <c:showPercent val="0"/>
          <c:showBubbleSize val="0"/>
        </c:dLbls>
        <c:gapWidth val="150"/>
        <c:axId val="338220960"/>
        <c:axId val="338218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xmlns:c16r2="http://schemas.microsoft.com/office/drawing/2015/06/chart">
            <c:ext xmlns:c16="http://schemas.microsoft.com/office/drawing/2014/chart" uri="{C3380CC4-5D6E-409C-BE32-E72D297353CC}">
              <c16:uniqueId val="{00000001-5FD7-441A-AE7C-CA811719B1B4}"/>
            </c:ext>
          </c:extLst>
        </c:ser>
        <c:dLbls>
          <c:showLegendKey val="0"/>
          <c:showVal val="0"/>
          <c:showCatName val="0"/>
          <c:showSerName val="0"/>
          <c:showPercent val="0"/>
          <c:showBubbleSize val="0"/>
        </c:dLbls>
        <c:marker val="1"/>
        <c:smooth val="0"/>
        <c:axId val="338220960"/>
        <c:axId val="338218216"/>
      </c:lineChart>
      <c:dateAx>
        <c:axId val="338220960"/>
        <c:scaling>
          <c:orientation val="minMax"/>
        </c:scaling>
        <c:delete val="1"/>
        <c:axPos val="b"/>
        <c:numFmt formatCode="&quot;H&quot;yy" sourceLinked="1"/>
        <c:majorTickMark val="none"/>
        <c:minorTickMark val="none"/>
        <c:tickLblPos val="none"/>
        <c:crossAx val="338218216"/>
        <c:crosses val="autoZero"/>
        <c:auto val="1"/>
        <c:lblOffset val="100"/>
        <c:baseTimeUnit val="years"/>
      </c:dateAx>
      <c:valAx>
        <c:axId val="338218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822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352.58</c:v>
                </c:pt>
                <c:pt idx="1">
                  <c:v>374.36</c:v>
                </c:pt>
                <c:pt idx="2">
                  <c:v>392.78</c:v>
                </c:pt>
                <c:pt idx="3">
                  <c:v>437.62</c:v>
                </c:pt>
                <c:pt idx="4">
                  <c:v>480.19</c:v>
                </c:pt>
              </c:numCache>
            </c:numRef>
          </c:val>
          <c:extLst xmlns:c16r2="http://schemas.microsoft.com/office/drawing/2015/06/chart">
            <c:ext xmlns:c16="http://schemas.microsoft.com/office/drawing/2014/chart" uri="{C3380CC4-5D6E-409C-BE32-E72D297353CC}">
              <c16:uniqueId val="{00000000-BE3F-428C-9AA8-6A6522015163}"/>
            </c:ext>
          </c:extLst>
        </c:ser>
        <c:dLbls>
          <c:showLegendKey val="0"/>
          <c:showVal val="0"/>
          <c:showCatName val="0"/>
          <c:showSerName val="0"/>
          <c:showPercent val="0"/>
          <c:showBubbleSize val="0"/>
        </c:dLbls>
        <c:gapWidth val="150"/>
        <c:axId val="338405072"/>
        <c:axId val="33840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xmlns:c16r2="http://schemas.microsoft.com/office/drawing/2015/06/chart">
            <c:ext xmlns:c16="http://schemas.microsoft.com/office/drawing/2014/chart" uri="{C3380CC4-5D6E-409C-BE32-E72D297353CC}">
              <c16:uniqueId val="{00000001-BE3F-428C-9AA8-6A6522015163}"/>
            </c:ext>
          </c:extLst>
        </c:ser>
        <c:dLbls>
          <c:showLegendKey val="0"/>
          <c:showVal val="0"/>
          <c:showCatName val="0"/>
          <c:showSerName val="0"/>
          <c:showPercent val="0"/>
          <c:showBubbleSize val="0"/>
        </c:dLbls>
        <c:marker val="1"/>
        <c:smooth val="0"/>
        <c:axId val="338405072"/>
        <c:axId val="338408992"/>
      </c:lineChart>
      <c:dateAx>
        <c:axId val="338405072"/>
        <c:scaling>
          <c:orientation val="minMax"/>
        </c:scaling>
        <c:delete val="1"/>
        <c:axPos val="b"/>
        <c:numFmt formatCode="&quot;H&quot;yy" sourceLinked="1"/>
        <c:majorTickMark val="none"/>
        <c:minorTickMark val="none"/>
        <c:tickLblPos val="none"/>
        <c:crossAx val="338408992"/>
        <c:crosses val="autoZero"/>
        <c:auto val="1"/>
        <c:lblOffset val="100"/>
        <c:baseTimeUnit val="years"/>
      </c:dateAx>
      <c:valAx>
        <c:axId val="338408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840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106.85</c:v>
                </c:pt>
                <c:pt idx="1">
                  <c:v>107.83</c:v>
                </c:pt>
                <c:pt idx="2">
                  <c:v>106.32</c:v>
                </c:pt>
                <c:pt idx="3">
                  <c:v>105.97</c:v>
                </c:pt>
                <c:pt idx="4">
                  <c:v>103.67</c:v>
                </c:pt>
              </c:numCache>
            </c:numRef>
          </c:val>
          <c:extLst xmlns:c16r2="http://schemas.microsoft.com/office/drawing/2015/06/chart">
            <c:ext xmlns:c16="http://schemas.microsoft.com/office/drawing/2014/chart" uri="{C3380CC4-5D6E-409C-BE32-E72D297353CC}">
              <c16:uniqueId val="{00000000-1B01-43DA-8568-AD3B2C2057BA}"/>
            </c:ext>
          </c:extLst>
        </c:ser>
        <c:dLbls>
          <c:showLegendKey val="0"/>
          <c:showVal val="0"/>
          <c:showCatName val="0"/>
          <c:showSerName val="0"/>
          <c:showPercent val="0"/>
          <c:showBubbleSize val="0"/>
        </c:dLbls>
        <c:gapWidth val="150"/>
        <c:axId val="338405464"/>
        <c:axId val="338410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xmlns:c16r2="http://schemas.microsoft.com/office/drawing/2015/06/chart">
            <c:ext xmlns:c16="http://schemas.microsoft.com/office/drawing/2014/chart" uri="{C3380CC4-5D6E-409C-BE32-E72D297353CC}">
              <c16:uniqueId val="{00000001-1B01-43DA-8568-AD3B2C2057BA}"/>
            </c:ext>
          </c:extLst>
        </c:ser>
        <c:dLbls>
          <c:showLegendKey val="0"/>
          <c:showVal val="0"/>
          <c:showCatName val="0"/>
          <c:showSerName val="0"/>
          <c:showPercent val="0"/>
          <c:showBubbleSize val="0"/>
        </c:dLbls>
        <c:marker val="1"/>
        <c:smooth val="0"/>
        <c:axId val="338405464"/>
        <c:axId val="338410168"/>
      </c:lineChart>
      <c:dateAx>
        <c:axId val="338405464"/>
        <c:scaling>
          <c:orientation val="minMax"/>
        </c:scaling>
        <c:delete val="1"/>
        <c:axPos val="b"/>
        <c:numFmt formatCode="&quot;H&quot;yy" sourceLinked="1"/>
        <c:majorTickMark val="none"/>
        <c:minorTickMark val="none"/>
        <c:tickLblPos val="none"/>
        <c:crossAx val="338410168"/>
        <c:crosses val="autoZero"/>
        <c:auto val="1"/>
        <c:lblOffset val="100"/>
        <c:baseTimeUnit val="years"/>
      </c:dateAx>
      <c:valAx>
        <c:axId val="338410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405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200.03</c:v>
                </c:pt>
                <c:pt idx="1">
                  <c:v>198.11</c:v>
                </c:pt>
                <c:pt idx="2">
                  <c:v>200.58</c:v>
                </c:pt>
                <c:pt idx="3">
                  <c:v>201.2</c:v>
                </c:pt>
                <c:pt idx="4">
                  <c:v>205.72</c:v>
                </c:pt>
              </c:numCache>
            </c:numRef>
          </c:val>
          <c:extLst xmlns:c16r2="http://schemas.microsoft.com/office/drawing/2015/06/chart">
            <c:ext xmlns:c16="http://schemas.microsoft.com/office/drawing/2014/chart" uri="{C3380CC4-5D6E-409C-BE32-E72D297353CC}">
              <c16:uniqueId val="{00000000-8658-4E2A-8E8D-D7CA44D47D7B}"/>
            </c:ext>
          </c:extLst>
        </c:ser>
        <c:dLbls>
          <c:showLegendKey val="0"/>
          <c:showVal val="0"/>
          <c:showCatName val="0"/>
          <c:showSerName val="0"/>
          <c:showPercent val="0"/>
          <c:showBubbleSize val="0"/>
        </c:dLbls>
        <c:gapWidth val="150"/>
        <c:axId val="338406640"/>
        <c:axId val="338411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xmlns:c16r2="http://schemas.microsoft.com/office/drawing/2015/06/chart">
            <c:ext xmlns:c16="http://schemas.microsoft.com/office/drawing/2014/chart" uri="{C3380CC4-5D6E-409C-BE32-E72D297353CC}">
              <c16:uniqueId val="{00000001-8658-4E2A-8E8D-D7CA44D47D7B}"/>
            </c:ext>
          </c:extLst>
        </c:ser>
        <c:dLbls>
          <c:showLegendKey val="0"/>
          <c:showVal val="0"/>
          <c:showCatName val="0"/>
          <c:showSerName val="0"/>
          <c:showPercent val="0"/>
          <c:showBubbleSize val="0"/>
        </c:dLbls>
        <c:marker val="1"/>
        <c:smooth val="0"/>
        <c:axId val="338406640"/>
        <c:axId val="338411344"/>
      </c:lineChart>
      <c:dateAx>
        <c:axId val="338406640"/>
        <c:scaling>
          <c:orientation val="minMax"/>
        </c:scaling>
        <c:delete val="1"/>
        <c:axPos val="b"/>
        <c:numFmt formatCode="&quot;H&quot;yy" sourceLinked="1"/>
        <c:majorTickMark val="none"/>
        <c:minorTickMark val="none"/>
        <c:tickLblPos val="none"/>
        <c:crossAx val="338411344"/>
        <c:crosses val="autoZero"/>
        <c:auto val="1"/>
        <c:lblOffset val="100"/>
        <c:baseTimeUnit val="years"/>
      </c:dateAx>
      <c:valAx>
        <c:axId val="33841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40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Z85"/>
  <sheetViews>
    <sheetView showGridLines="0" tabSelected="1" topLeftCell="AD34"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須賀川市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76360</v>
      </c>
      <c r="AM8" s="61"/>
      <c r="AN8" s="61"/>
      <c r="AO8" s="61"/>
      <c r="AP8" s="61"/>
      <c r="AQ8" s="61"/>
      <c r="AR8" s="61"/>
      <c r="AS8" s="61"/>
      <c r="AT8" s="52">
        <f>データ!$S$6</f>
        <v>279.43</v>
      </c>
      <c r="AU8" s="53"/>
      <c r="AV8" s="53"/>
      <c r="AW8" s="53"/>
      <c r="AX8" s="53"/>
      <c r="AY8" s="53"/>
      <c r="AZ8" s="53"/>
      <c r="BA8" s="53"/>
      <c r="BB8" s="54">
        <f>データ!$T$6</f>
        <v>273.27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64.48</v>
      </c>
      <c r="J10" s="53"/>
      <c r="K10" s="53"/>
      <c r="L10" s="53"/>
      <c r="M10" s="53"/>
      <c r="N10" s="53"/>
      <c r="O10" s="64"/>
      <c r="P10" s="54">
        <f>データ!$P$6</f>
        <v>90.08</v>
      </c>
      <c r="Q10" s="54"/>
      <c r="R10" s="54"/>
      <c r="S10" s="54"/>
      <c r="T10" s="54"/>
      <c r="U10" s="54"/>
      <c r="V10" s="54"/>
      <c r="W10" s="61">
        <f>データ!$Q$6</f>
        <v>3896</v>
      </c>
      <c r="X10" s="61"/>
      <c r="Y10" s="61"/>
      <c r="Z10" s="61"/>
      <c r="AA10" s="61"/>
      <c r="AB10" s="61"/>
      <c r="AC10" s="61"/>
      <c r="AD10" s="2"/>
      <c r="AE10" s="2"/>
      <c r="AF10" s="2"/>
      <c r="AG10" s="2"/>
      <c r="AH10" s="4"/>
      <c r="AI10" s="4"/>
      <c r="AJ10" s="4"/>
      <c r="AK10" s="4"/>
      <c r="AL10" s="61">
        <f>データ!$U$6</f>
        <v>68575</v>
      </c>
      <c r="AM10" s="61"/>
      <c r="AN10" s="61"/>
      <c r="AO10" s="61"/>
      <c r="AP10" s="61"/>
      <c r="AQ10" s="61"/>
      <c r="AR10" s="61"/>
      <c r="AS10" s="61"/>
      <c r="AT10" s="52">
        <f>データ!$V$6</f>
        <v>173.32</v>
      </c>
      <c r="AU10" s="53"/>
      <c r="AV10" s="53"/>
      <c r="AW10" s="53"/>
      <c r="AX10" s="53"/>
      <c r="AY10" s="53"/>
      <c r="AZ10" s="53"/>
      <c r="BA10" s="53"/>
      <c r="BB10" s="54">
        <f>データ!$W$6</f>
        <v>395.66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113</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KLCUZxW5Evn6/xI6nR139Y6MjEQM6URTngiKJIUrJhTsrCDl8sh2VvDSOFQrs7ksguf3h3h6cUTGp7RIb81hbA==" saltValue="Ml6lhn5TK7DFeYHG+TzGn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6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72079</v>
      </c>
      <c r="D6" s="34">
        <f t="shared" si="3"/>
        <v>46</v>
      </c>
      <c r="E6" s="34">
        <f t="shared" si="3"/>
        <v>1</v>
      </c>
      <c r="F6" s="34">
        <f t="shared" si="3"/>
        <v>0</v>
      </c>
      <c r="G6" s="34">
        <f t="shared" si="3"/>
        <v>1</v>
      </c>
      <c r="H6" s="34" t="str">
        <f t="shared" si="3"/>
        <v>福島県　須賀川市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64.48</v>
      </c>
      <c r="P6" s="35">
        <f t="shared" si="3"/>
        <v>90.08</v>
      </c>
      <c r="Q6" s="35">
        <f t="shared" si="3"/>
        <v>3896</v>
      </c>
      <c r="R6" s="35">
        <f t="shared" si="3"/>
        <v>76360</v>
      </c>
      <c r="S6" s="35">
        <f t="shared" si="3"/>
        <v>279.43</v>
      </c>
      <c r="T6" s="35">
        <f t="shared" si="3"/>
        <v>273.27</v>
      </c>
      <c r="U6" s="35">
        <f t="shared" si="3"/>
        <v>68575</v>
      </c>
      <c r="V6" s="35">
        <f t="shared" si="3"/>
        <v>173.32</v>
      </c>
      <c r="W6" s="35">
        <f t="shared" si="3"/>
        <v>395.66</v>
      </c>
      <c r="X6" s="36">
        <f>IF(X7="",NA(),X7)</f>
        <v>118.31</v>
      </c>
      <c r="Y6" s="36">
        <f t="shared" ref="Y6:AG6" si="4">IF(Y7="",NA(),Y7)</f>
        <v>116.38</v>
      </c>
      <c r="Z6" s="36">
        <f t="shared" si="4"/>
        <v>113.61</v>
      </c>
      <c r="AA6" s="36">
        <f t="shared" si="4"/>
        <v>114.19</v>
      </c>
      <c r="AB6" s="36">
        <f t="shared" si="4"/>
        <v>110</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259.42</v>
      </c>
      <c r="AU6" s="36">
        <f t="shared" ref="AU6:BC6" si="6">IF(AU7="",NA(),AU7)</f>
        <v>204.68</v>
      </c>
      <c r="AV6" s="36">
        <f t="shared" si="6"/>
        <v>398.47</v>
      </c>
      <c r="AW6" s="36">
        <f t="shared" si="6"/>
        <v>251.99</v>
      </c>
      <c r="AX6" s="36">
        <f t="shared" si="6"/>
        <v>435.22</v>
      </c>
      <c r="AY6" s="36">
        <f t="shared" si="6"/>
        <v>346.59</v>
      </c>
      <c r="AZ6" s="36">
        <f t="shared" si="6"/>
        <v>357.82</v>
      </c>
      <c r="BA6" s="36">
        <f t="shared" si="6"/>
        <v>355.5</v>
      </c>
      <c r="BB6" s="36">
        <f t="shared" si="6"/>
        <v>349.83</v>
      </c>
      <c r="BC6" s="36">
        <f t="shared" si="6"/>
        <v>360.86</v>
      </c>
      <c r="BD6" s="35" t="str">
        <f>IF(BD7="","",IF(BD7="-","【-】","【"&amp;SUBSTITUTE(TEXT(BD7,"#,##0.00"),"-","△")&amp;"】"))</f>
        <v>【264.97】</v>
      </c>
      <c r="BE6" s="36">
        <f>IF(BE7="",NA(),BE7)</f>
        <v>352.58</v>
      </c>
      <c r="BF6" s="36">
        <f t="shared" ref="BF6:BN6" si="7">IF(BF7="",NA(),BF7)</f>
        <v>374.36</v>
      </c>
      <c r="BG6" s="36">
        <f t="shared" si="7"/>
        <v>392.78</v>
      </c>
      <c r="BH6" s="36">
        <f t="shared" si="7"/>
        <v>437.62</v>
      </c>
      <c r="BI6" s="36">
        <f t="shared" si="7"/>
        <v>480.19</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106.85</v>
      </c>
      <c r="BQ6" s="36">
        <f t="shared" ref="BQ6:BY6" si="8">IF(BQ7="",NA(),BQ7)</f>
        <v>107.83</v>
      </c>
      <c r="BR6" s="36">
        <f t="shared" si="8"/>
        <v>106.32</v>
      </c>
      <c r="BS6" s="36">
        <f t="shared" si="8"/>
        <v>105.97</v>
      </c>
      <c r="BT6" s="36">
        <f t="shared" si="8"/>
        <v>103.67</v>
      </c>
      <c r="BU6" s="36">
        <f t="shared" si="8"/>
        <v>105.71</v>
      </c>
      <c r="BV6" s="36">
        <f t="shared" si="8"/>
        <v>106.01</v>
      </c>
      <c r="BW6" s="36">
        <f t="shared" si="8"/>
        <v>104.57</v>
      </c>
      <c r="BX6" s="36">
        <f t="shared" si="8"/>
        <v>103.54</v>
      </c>
      <c r="BY6" s="36">
        <f t="shared" si="8"/>
        <v>103.32</v>
      </c>
      <c r="BZ6" s="35" t="str">
        <f>IF(BZ7="","",IF(BZ7="-","【-】","【"&amp;SUBSTITUTE(TEXT(BZ7,"#,##0.00"),"-","△")&amp;"】"))</f>
        <v>【103.24】</v>
      </c>
      <c r="CA6" s="36">
        <f>IF(CA7="",NA(),CA7)</f>
        <v>200.03</v>
      </c>
      <c r="CB6" s="36">
        <f t="shared" ref="CB6:CJ6" si="9">IF(CB7="",NA(),CB7)</f>
        <v>198.11</v>
      </c>
      <c r="CC6" s="36">
        <f t="shared" si="9"/>
        <v>200.58</v>
      </c>
      <c r="CD6" s="36">
        <f t="shared" si="9"/>
        <v>201.2</v>
      </c>
      <c r="CE6" s="36">
        <f t="shared" si="9"/>
        <v>205.72</v>
      </c>
      <c r="CF6" s="36">
        <f t="shared" si="9"/>
        <v>162.15</v>
      </c>
      <c r="CG6" s="36">
        <f t="shared" si="9"/>
        <v>162.24</v>
      </c>
      <c r="CH6" s="36">
        <f t="shared" si="9"/>
        <v>165.47</v>
      </c>
      <c r="CI6" s="36">
        <f t="shared" si="9"/>
        <v>167.46</v>
      </c>
      <c r="CJ6" s="36">
        <f t="shared" si="9"/>
        <v>168.56</v>
      </c>
      <c r="CK6" s="35" t="str">
        <f>IF(CK7="","",IF(CK7="-","【-】","【"&amp;SUBSTITUTE(TEXT(CK7,"#,##0.00"),"-","△")&amp;"】"))</f>
        <v>【168.38】</v>
      </c>
      <c r="CL6" s="36">
        <f>IF(CL7="",NA(),CL7)</f>
        <v>57.97</v>
      </c>
      <c r="CM6" s="36">
        <f t="shared" ref="CM6:CU6" si="10">IF(CM7="",NA(),CM7)</f>
        <v>58.36</v>
      </c>
      <c r="CN6" s="36">
        <f t="shared" si="10"/>
        <v>57.26</v>
      </c>
      <c r="CO6" s="36">
        <f t="shared" si="10"/>
        <v>57.4</v>
      </c>
      <c r="CP6" s="36">
        <f t="shared" si="10"/>
        <v>57.36</v>
      </c>
      <c r="CQ6" s="36">
        <f t="shared" si="10"/>
        <v>59.34</v>
      </c>
      <c r="CR6" s="36">
        <f t="shared" si="10"/>
        <v>59.11</v>
      </c>
      <c r="CS6" s="36">
        <f t="shared" si="10"/>
        <v>59.74</v>
      </c>
      <c r="CT6" s="36">
        <f t="shared" si="10"/>
        <v>59.46</v>
      </c>
      <c r="CU6" s="36">
        <f t="shared" si="10"/>
        <v>59.51</v>
      </c>
      <c r="CV6" s="35" t="str">
        <f>IF(CV7="","",IF(CV7="-","【-】","【"&amp;SUBSTITUTE(TEXT(CV7,"#,##0.00"),"-","△")&amp;"】"))</f>
        <v>【60.00】</v>
      </c>
      <c r="CW6" s="36">
        <f>IF(CW7="",NA(),CW7)</f>
        <v>90.75</v>
      </c>
      <c r="CX6" s="36">
        <f t="shared" ref="CX6:DF6" si="11">IF(CX7="",NA(),CX7)</f>
        <v>90.45</v>
      </c>
      <c r="CY6" s="36">
        <f t="shared" si="11"/>
        <v>91.7</v>
      </c>
      <c r="CZ6" s="36">
        <f t="shared" si="11"/>
        <v>91.48</v>
      </c>
      <c r="DA6" s="36">
        <f t="shared" si="11"/>
        <v>89.57</v>
      </c>
      <c r="DB6" s="36">
        <f t="shared" si="11"/>
        <v>87.74</v>
      </c>
      <c r="DC6" s="36">
        <f t="shared" si="11"/>
        <v>87.91</v>
      </c>
      <c r="DD6" s="36">
        <f t="shared" si="11"/>
        <v>87.28</v>
      </c>
      <c r="DE6" s="36">
        <f t="shared" si="11"/>
        <v>87.41</v>
      </c>
      <c r="DF6" s="36">
        <f t="shared" si="11"/>
        <v>87.08</v>
      </c>
      <c r="DG6" s="35" t="str">
        <f>IF(DG7="","",IF(DG7="-","【-】","【"&amp;SUBSTITUTE(TEXT(DG7,"#,##0.00"),"-","△")&amp;"】"))</f>
        <v>【89.80】</v>
      </c>
      <c r="DH6" s="36">
        <f>IF(DH7="",NA(),DH7)</f>
        <v>46.22</v>
      </c>
      <c r="DI6" s="36">
        <f t="shared" ref="DI6:DQ6" si="12">IF(DI7="",NA(),DI7)</f>
        <v>47</v>
      </c>
      <c r="DJ6" s="36">
        <f t="shared" si="12"/>
        <v>45.07</v>
      </c>
      <c r="DK6" s="36">
        <f t="shared" si="12"/>
        <v>45.96</v>
      </c>
      <c r="DL6" s="36">
        <f t="shared" si="12"/>
        <v>47.66</v>
      </c>
      <c r="DM6" s="36">
        <f t="shared" si="12"/>
        <v>46.27</v>
      </c>
      <c r="DN6" s="36">
        <f t="shared" si="12"/>
        <v>46.88</v>
      </c>
      <c r="DO6" s="36">
        <f t="shared" si="12"/>
        <v>46.94</v>
      </c>
      <c r="DP6" s="36">
        <f t="shared" si="12"/>
        <v>47.62</v>
      </c>
      <c r="DQ6" s="36">
        <f t="shared" si="12"/>
        <v>48.55</v>
      </c>
      <c r="DR6" s="35" t="str">
        <f>IF(DR7="","",IF(DR7="-","【-】","【"&amp;SUBSTITUTE(TEXT(DR7,"#,##0.00"),"-","△")&amp;"】"))</f>
        <v>【49.59】</v>
      </c>
      <c r="DS6" s="36">
        <f>IF(DS7="",NA(),DS7)</f>
        <v>12.22</v>
      </c>
      <c r="DT6" s="36">
        <f t="shared" ref="DT6:EB6" si="13">IF(DT7="",NA(),DT7)</f>
        <v>12.06</v>
      </c>
      <c r="DU6" s="36">
        <f t="shared" si="13"/>
        <v>12.81</v>
      </c>
      <c r="DV6" s="36">
        <f t="shared" si="13"/>
        <v>12.92</v>
      </c>
      <c r="DW6" s="36">
        <f t="shared" si="13"/>
        <v>12.54</v>
      </c>
      <c r="DX6" s="36">
        <f t="shared" si="13"/>
        <v>10.93</v>
      </c>
      <c r="DY6" s="36">
        <f t="shared" si="13"/>
        <v>13.39</v>
      </c>
      <c r="DZ6" s="36">
        <f t="shared" si="13"/>
        <v>14.48</v>
      </c>
      <c r="EA6" s="36">
        <f t="shared" si="13"/>
        <v>16.27</v>
      </c>
      <c r="EB6" s="36">
        <f t="shared" si="13"/>
        <v>17.11</v>
      </c>
      <c r="EC6" s="35" t="str">
        <f>IF(EC7="","",IF(EC7="-","【-】","【"&amp;SUBSTITUTE(TEXT(EC7,"#,##0.00"),"-","△")&amp;"】"))</f>
        <v>【19.44】</v>
      </c>
      <c r="ED6" s="36">
        <f>IF(ED7="",NA(),ED7)</f>
        <v>0.48</v>
      </c>
      <c r="EE6" s="36">
        <f t="shared" ref="EE6:EM6" si="14">IF(EE7="",NA(),EE7)</f>
        <v>0.49</v>
      </c>
      <c r="EF6" s="36">
        <f t="shared" si="14"/>
        <v>0.6</v>
      </c>
      <c r="EG6" s="36">
        <f t="shared" si="14"/>
        <v>0.53</v>
      </c>
      <c r="EH6" s="36">
        <f t="shared" si="14"/>
        <v>0.35</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72079</v>
      </c>
      <c r="D7" s="38">
        <v>46</v>
      </c>
      <c r="E7" s="38">
        <v>1</v>
      </c>
      <c r="F7" s="38">
        <v>0</v>
      </c>
      <c r="G7" s="38">
        <v>1</v>
      </c>
      <c r="H7" s="38" t="s">
        <v>93</v>
      </c>
      <c r="I7" s="38" t="s">
        <v>94</v>
      </c>
      <c r="J7" s="38" t="s">
        <v>95</v>
      </c>
      <c r="K7" s="38" t="s">
        <v>96</v>
      </c>
      <c r="L7" s="38" t="s">
        <v>97</v>
      </c>
      <c r="M7" s="38" t="s">
        <v>98</v>
      </c>
      <c r="N7" s="39" t="s">
        <v>99</v>
      </c>
      <c r="O7" s="39">
        <v>64.48</v>
      </c>
      <c r="P7" s="39">
        <v>90.08</v>
      </c>
      <c r="Q7" s="39">
        <v>3896</v>
      </c>
      <c r="R7" s="39">
        <v>76360</v>
      </c>
      <c r="S7" s="39">
        <v>279.43</v>
      </c>
      <c r="T7" s="39">
        <v>273.27</v>
      </c>
      <c r="U7" s="39">
        <v>68575</v>
      </c>
      <c r="V7" s="39">
        <v>173.32</v>
      </c>
      <c r="W7" s="39">
        <v>395.66</v>
      </c>
      <c r="X7" s="39">
        <v>118.31</v>
      </c>
      <c r="Y7" s="39">
        <v>116.38</v>
      </c>
      <c r="Z7" s="39">
        <v>113.61</v>
      </c>
      <c r="AA7" s="39">
        <v>114.19</v>
      </c>
      <c r="AB7" s="39">
        <v>110</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259.42</v>
      </c>
      <c r="AU7" s="39">
        <v>204.68</v>
      </c>
      <c r="AV7" s="39">
        <v>398.47</v>
      </c>
      <c r="AW7" s="39">
        <v>251.99</v>
      </c>
      <c r="AX7" s="39">
        <v>435.22</v>
      </c>
      <c r="AY7" s="39">
        <v>346.59</v>
      </c>
      <c r="AZ7" s="39">
        <v>357.82</v>
      </c>
      <c r="BA7" s="39">
        <v>355.5</v>
      </c>
      <c r="BB7" s="39">
        <v>349.83</v>
      </c>
      <c r="BC7" s="39">
        <v>360.86</v>
      </c>
      <c r="BD7" s="39">
        <v>264.97000000000003</v>
      </c>
      <c r="BE7" s="39">
        <v>352.58</v>
      </c>
      <c r="BF7" s="39">
        <v>374.36</v>
      </c>
      <c r="BG7" s="39">
        <v>392.78</v>
      </c>
      <c r="BH7" s="39">
        <v>437.62</v>
      </c>
      <c r="BI7" s="39">
        <v>480.19</v>
      </c>
      <c r="BJ7" s="39">
        <v>312.02999999999997</v>
      </c>
      <c r="BK7" s="39">
        <v>307.45999999999998</v>
      </c>
      <c r="BL7" s="39">
        <v>312.58</v>
      </c>
      <c r="BM7" s="39">
        <v>314.87</v>
      </c>
      <c r="BN7" s="39">
        <v>309.27999999999997</v>
      </c>
      <c r="BO7" s="39">
        <v>266.61</v>
      </c>
      <c r="BP7" s="39">
        <v>106.85</v>
      </c>
      <c r="BQ7" s="39">
        <v>107.83</v>
      </c>
      <c r="BR7" s="39">
        <v>106.32</v>
      </c>
      <c r="BS7" s="39">
        <v>105.97</v>
      </c>
      <c r="BT7" s="39">
        <v>103.67</v>
      </c>
      <c r="BU7" s="39">
        <v>105.71</v>
      </c>
      <c r="BV7" s="39">
        <v>106.01</v>
      </c>
      <c r="BW7" s="39">
        <v>104.57</v>
      </c>
      <c r="BX7" s="39">
        <v>103.54</v>
      </c>
      <c r="BY7" s="39">
        <v>103.32</v>
      </c>
      <c r="BZ7" s="39">
        <v>103.24</v>
      </c>
      <c r="CA7" s="39">
        <v>200.03</v>
      </c>
      <c r="CB7" s="39">
        <v>198.11</v>
      </c>
      <c r="CC7" s="39">
        <v>200.58</v>
      </c>
      <c r="CD7" s="39">
        <v>201.2</v>
      </c>
      <c r="CE7" s="39">
        <v>205.72</v>
      </c>
      <c r="CF7" s="39">
        <v>162.15</v>
      </c>
      <c r="CG7" s="39">
        <v>162.24</v>
      </c>
      <c r="CH7" s="39">
        <v>165.47</v>
      </c>
      <c r="CI7" s="39">
        <v>167.46</v>
      </c>
      <c r="CJ7" s="39">
        <v>168.56</v>
      </c>
      <c r="CK7" s="39">
        <v>168.38</v>
      </c>
      <c r="CL7" s="39">
        <v>57.97</v>
      </c>
      <c r="CM7" s="39">
        <v>58.36</v>
      </c>
      <c r="CN7" s="39">
        <v>57.26</v>
      </c>
      <c r="CO7" s="39">
        <v>57.4</v>
      </c>
      <c r="CP7" s="39">
        <v>57.36</v>
      </c>
      <c r="CQ7" s="39">
        <v>59.34</v>
      </c>
      <c r="CR7" s="39">
        <v>59.11</v>
      </c>
      <c r="CS7" s="39">
        <v>59.74</v>
      </c>
      <c r="CT7" s="39">
        <v>59.46</v>
      </c>
      <c r="CU7" s="39">
        <v>59.51</v>
      </c>
      <c r="CV7" s="39">
        <v>60</v>
      </c>
      <c r="CW7" s="39">
        <v>90.75</v>
      </c>
      <c r="CX7" s="39">
        <v>90.45</v>
      </c>
      <c r="CY7" s="39">
        <v>91.7</v>
      </c>
      <c r="CZ7" s="39">
        <v>91.48</v>
      </c>
      <c r="DA7" s="39">
        <v>89.57</v>
      </c>
      <c r="DB7" s="39">
        <v>87.74</v>
      </c>
      <c r="DC7" s="39">
        <v>87.91</v>
      </c>
      <c r="DD7" s="39">
        <v>87.28</v>
      </c>
      <c r="DE7" s="39">
        <v>87.41</v>
      </c>
      <c r="DF7" s="39">
        <v>87.08</v>
      </c>
      <c r="DG7" s="39">
        <v>89.8</v>
      </c>
      <c r="DH7" s="39">
        <v>46.22</v>
      </c>
      <c r="DI7" s="39">
        <v>47</v>
      </c>
      <c r="DJ7" s="39">
        <v>45.07</v>
      </c>
      <c r="DK7" s="39">
        <v>45.96</v>
      </c>
      <c r="DL7" s="39">
        <v>47.66</v>
      </c>
      <c r="DM7" s="39">
        <v>46.27</v>
      </c>
      <c r="DN7" s="39">
        <v>46.88</v>
      </c>
      <c r="DO7" s="39">
        <v>46.94</v>
      </c>
      <c r="DP7" s="39">
        <v>47.62</v>
      </c>
      <c r="DQ7" s="39">
        <v>48.55</v>
      </c>
      <c r="DR7" s="39">
        <v>49.59</v>
      </c>
      <c r="DS7" s="39">
        <v>12.22</v>
      </c>
      <c r="DT7" s="39">
        <v>12.06</v>
      </c>
      <c r="DU7" s="39">
        <v>12.81</v>
      </c>
      <c r="DV7" s="39">
        <v>12.92</v>
      </c>
      <c r="DW7" s="39">
        <v>12.54</v>
      </c>
      <c r="DX7" s="39">
        <v>10.93</v>
      </c>
      <c r="DY7" s="39">
        <v>13.39</v>
      </c>
      <c r="DZ7" s="39">
        <v>14.48</v>
      </c>
      <c r="EA7" s="39">
        <v>16.27</v>
      </c>
      <c r="EB7" s="39">
        <v>17.11</v>
      </c>
      <c r="EC7" s="39">
        <v>19.440000000000001</v>
      </c>
      <c r="ED7" s="39">
        <v>0.48</v>
      </c>
      <c r="EE7" s="39">
        <v>0.49</v>
      </c>
      <c r="EF7" s="39">
        <v>0.6</v>
      </c>
      <c r="EG7" s="39">
        <v>0.53</v>
      </c>
      <c r="EH7" s="39">
        <v>0.35</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永林 祐輝</cp:lastModifiedBy>
  <cp:lastPrinted>2021-01-27T02:31:22Z</cp:lastPrinted>
  <dcterms:created xsi:type="dcterms:W3CDTF">2020-12-04T02:04:09Z</dcterms:created>
  <dcterms:modified xsi:type="dcterms:W3CDTF">2021-01-27T02:34:26Z</dcterms:modified>
  <cp:category/>
</cp:coreProperties>
</file>