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8026\Desktop\●○●起債関係機関\☆☆県市町村財政課\3.照会回答\R3.1.12 経営比較分析表（令和元年度決算）の分析について\所属回答\"/>
    </mc:Choice>
  </mc:AlternateContent>
  <workbookProtection workbookAlgorithmName="SHA-512" workbookHashValue="7xlij07P4zf6YwImBOMyRbDeEXdqFaxC07iuX7z6KihMGb/oCSUjuLweeJYYcoVoNRVKve0sMQAcIvir5JbxfA==" workbookSaltValue="N0Kt2wd5zrOVtylcslTIaA==" workbookSpinCount="100000" lockStructure="1"/>
  <bookViews>
    <workbookView xWindow="0" yWindow="0" windowWidth="20490" windowHeight="762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BL7" i="5"/>
  <c r="FE53" i="4" s="1"/>
  <c r="BK7" i="5"/>
  <c r="BJ7" i="5"/>
  <c r="BI7" i="5"/>
  <c r="BH7" i="5"/>
  <c r="FX52" i="4" s="1"/>
  <c r="BG7" i="5"/>
  <c r="BF7" i="5"/>
  <c r="BD7" i="5"/>
  <c r="BC7" i="5"/>
  <c r="BZ53" i="4" s="1"/>
  <c r="BB7" i="5"/>
  <c r="BA7" i="5"/>
  <c r="AZ7" i="5"/>
  <c r="AY7" i="5"/>
  <c r="AX7" i="5"/>
  <c r="AW7" i="5"/>
  <c r="AV7" i="5"/>
  <c r="AU7" i="5"/>
  <c r="AS7" i="5"/>
  <c r="AR7" i="5"/>
  <c r="AQ7" i="5"/>
  <c r="AP7" i="5"/>
  <c r="FE32" i="4" s="1"/>
  <c r="AO7" i="5"/>
  <c r="AN7" i="5"/>
  <c r="AM7" i="5"/>
  <c r="AL7" i="5"/>
  <c r="FX31" i="4" s="1"/>
  <c r="AK7" i="5"/>
  <c r="AJ7" i="5"/>
  <c r="AH7" i="5"/>
  <c r="AG7" i="5"/>
  <c r="AF7" i="5"/>
  <c r="AE7" i="5"/>
  <c r="AD7" i="5"/>
  <c r="AC7" i="5"/>
  <c r="CS31" i="4" s="1"/>
  <c r="AB7" i="5"/>
  <c r="AA7" i="5"/>
  <c r="Z7" i="5"/>
  <c r="Y7" i="5"/>
  <c r="U31" i="4" s="1"/>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EL53" i="4"/>
  <c r="CS53" i="4"/>
  <c r="BG53" i="4"/>
  <c r="AN53" i="4"/>
  <c r="U53" i="4"/>
  <c r="LH52" i="4"/>
  <c r="KO52" i="4"/>
  <c r="JV52" i="4"/>
  <c r="HJ52" i="4"/>
  <c r="GQ52" i="4"/>
  <c r="FE52" i="4"/>
  <c r="EL52" i="4"/>
  <c r="CS52" i="4"/>
  <c r="BZ52" i="4"/>
  <c r="BG52" i="4"/>
  <c r="AN52" i="4"/>
  <c r="U52" i="4"/>
  <c r="MA32" i="4"/>
  <c r="LH32" i="4"/>
  <c r="KO32" i="4"/>
  <c r="JV32" i="4"/>
  <c r="JC32" i="4"/>
  <c r="HJ32" i="4"/>
  <c r="GQ32" i="4"/>
  <c r="FX32" i="4"/>
  <c r="EL32" i="4"/>
  <c r="CS32" i="4"/>
  <c r="BZ32" i="4"/>
  <c r="BG32" i="4"/>
  <c r="AN32" i="4"/>
  <c r="U32" i="4"/>
  <c r="MA31" i="4"/>
  <c r="LH31" i="4"/>
  <c r="JV31" i="4"/>
  <c r="JC31" i="4"/>
  <c r="HJ31" i="4"/>
  <c r="GQ31" i="4"/>
  <c r="FE31" i="4"/>
  <c r="EL31" i="4"/>
  <c r="BZ31" i="4"/>
  <c r="BG31" i="4"/>
  <c r="AN31" i="4"/>
  <c r="LJ10" i="4"/>
  <c r="JQ10" i="4"/>
  <c r="HX10" i="4"/>
  <c r="DU10" i="4"/>
  <c r="B10" i="4"/>
  <c r="JQ8" i="4"/>
  <c r="HX8" i="4"/>
  <c r="FJ8" i="4"/>
  <c r="CF8" i="4"/>
  <c r="AQ8" i="4"/>
  <c r="B8" i="4"/>
  <c r="B6" i="4"/>
  <c r="BZ76" i="4" l="1"/>
  <c r="MI76" i="4"/>
  <c r="HJ51" i="4"/>
  <c r="MA30" i="4"/>
  <c r="HJ30" i="4"/>
  <c r="IT76" i="4"/>
  <c r="CS51" i="4"/>
  <c r="CS30" i="4"/>
  <c r="MA51" i="4"/>
  <c r="C11" i="5"/>
  <c r="D11" i="5"/>
  <c r="E11" i="5"/>
  <c r="B11" i="5"/>
  <c r="BZ30" i="4" l="1"/>
  <c r="BK76" i="4"/>
  <c r="LH51" i="4"/>
  <c r="LT76" i="4"/>
  <c r="GQ51" i="4"/>
  <c r="LH30" i="4"/>
  <c r="IE76" i="4"/>
  <c r="BZ51" i="4"/>
  <c r="GQ30" i="4"/>
  <c r="BG30" i="4"/>
  <c r="AV76" i="4"/>
  <c r="KO51" i="4"/>
  <c r="LE76" i="4"/>
  <c r="FX51" i="4"/>
  <c r="KO30" i="4"/>
  <c r="HP76" i="4"/>
  <c r="BG51" i="4"/>
  <c r="FX30" i="4"/>
  <c r="FE51" i="4"/>
  <c r="HA76" i="4"/>
  <c r="AN51" i="4"/>
  <c r="FE30" i="4"/>
  <c r="AN30" i="4"/>
  <c r="AG76" i="4"/>
  <c r="JV51" i="4"/>
  <c r="KP76" i="4"/>
  <c r="JV30" i="4"/>
  <c r="KA76" i="4"/>
  <c r="EL51" i="4"/>
  <c r="JC30" i="4"/>
  <c r="U51" i="4"/>
  <c r="GL76" i="4"/>
  <c r="EL30" i="4"/>
  <c r="U30" i="4"/>
  <c r="R76" i="4"/>
  <c r="JC51" i="4"/>
</calcChain>
</file>

<file path=xl/sharedStrings.xml><?xml version="1.0" encoding="utf-8"?>
<sst xmlns="http://schemas.openxmlformats.org/spreadsheetml/2006/main" count="278" uniqueCount="132">
  <si>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</si>
  <si>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</si>
  <si>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</si>
  <si>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</si>
  <si>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</si>
  <si>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</si>
  <si>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</si>
  <si>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</si>
  <si>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</si>
  <si>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</si>
  <si>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</si>
  <si>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</si>
  <si>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</si>
  <si>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</si>
  <si>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</si>
  <si>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</si>
  <si>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</si>
  <si>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</si>
  <si>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</si>
  <si>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</si>
  <si>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</si>
  <si>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</si>
  <si>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</si>
  <si>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</si>
  <si>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</si>
  <si>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</si>
  <si>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</si>
  <si>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</si>
  <si>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</si>
  <si>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</si>
  <si>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</si>
  <si>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</si>
  <si>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</si>
  <si>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</si>
  <si>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</si>
  <si>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</si>
  <si>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</si>
  <si>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</si>
  <si>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</si>
  <si>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</si>
  <si>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</si>
  <si>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</si>
  <si>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</si>
  <si>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</si>
  <si>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</si>
  <si>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</si>
  <si>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</si>
  <si>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</si>
  <si>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</si>
  <si>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</si>
  <si>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</si>
  <si>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</si>
  <si>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</si>
  <si>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</si>
  <si>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</si>
  <si>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</si>
  <si>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</si>
  <si>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</si>
  <si>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</si>
  <si>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</si>
  <si>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</si>
  <si>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</si>
  <si>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</si>
  <si>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</si>
  <si>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</si>
  <si>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</si>
  <si>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</si>
  <si>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</si>
  <si>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</si>
  <si>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</si>
  <si>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</si>
  <si>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</si>
  <si>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</si>
  <si>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</si>
  <si>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</si>
  <si>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</si>
  <si>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</si>
  <si>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</si>
  <si>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</si>
  <si>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</si>
  <si>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</si>
  <si>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</si>
  <si>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</si>
  <si>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</si>
  <si>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</si>
  <si>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</si>
  <si>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</si>
  <si>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</si>
  <si>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</si>
  <si>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</si>
  <si>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</si>
  <si>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</si>
  <si>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</si>
  <si>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</si>
  <si>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</si>
  <si>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</si>
  <si>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</si>
  <si>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</si>
  <si>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</si>
  <si>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</si>
  <si>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</si>
  <si>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</si>
  <si>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</si>
  <si>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</si>
  <si>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</si>
  <si>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</si>
  <si>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</si>
  <si>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</si>
  <si>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</si>
  <si>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</si>
  <si>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福島県　郡山市</t>
  </si>
  <si>
    <t>郡山駅西口駐車場</t>
  </si>
  <si>
    <t>法非適用</t>
  </si>
  <si>
    <t>駐車場整備事業</t>
  </si>
  <si>
    <t>-</t>
  </si>
  <si>
    <t>Ａ１Ｂ１</t>
  </si>
  <si>
    <t>非設置</t>
  </si>
  <si>
    <t>該当数値なし</t>
  </si>
  <si>
    <t>都市計画駐車場</t>
  </si>
  <si>
    <t>立体式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</si>
  <si>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</si>
  <si>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</si>
  <si>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</si>
  <si>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</si>
  <si>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</si>
  <si>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</si>
  <si>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</si>
  <si>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</si>
  <si>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①収益的収支比率は、駐車場整備に係る地方債をR2年度まで償還するため、類似施設と比べて低い。
②他会計補助金比率は、総費用及び地方債償還額が減少し、総収入が増加したため比率は減少しており、類似施設と比べて良好な水準である。
③駐車台数一台当たりの他会計補助金額は、H27年度の償還額のピーク以降は総収入及び利用台数の増加によって、繰入金への依存度は大きく減少し、類似施設と比べて良好な水準である。
④売上高ＧＯＰ比率は、類似施設と比べて非常に高い。公営企業として高い収益性を有しているため指定管理者制度等を検討していく必要がある。
⑤ＥＢＩＴＤＡは、H28年度よりプラスの値に転じ、その後は増加傾向にある。地方債償還額が減少したことが要因と考えられるため、今後も同様に推移すると考えられる。</t>
    <rPh sb="1" eb="4">
      <t>シュウエキテキ</t>
    </rPh>
    <rPh sb="4" eb="6">
      <t>シュウシ</t>
    </rPh>
    <rPh sb="6" eb="8">
      <t>ヒリツ</t>
    </rPh>
    <rPh sb="48" eb="49">
      <t>タ</t>
    </rPh>
    <rPh sb="49" eb="51">
      <t>カイケイ</t>
    </rPh>
    <rPh sb="51" eb="54">
      <t>ホジョキン</t>
    </rPh>
    <rPh sb="54" eb="56">
      <t>ヒリツ</t>
    </rPh>
    <rPh sb="58" eb="61">
      <t>ソウヒヨウ</t>
    </rPh>
    <rPh sb="61" eb="62">
      <t>オヨ</t>
    </rPh>
    <rPh sb="63" eb="66">
      <t>チホウサイ</t>
    </rPh>
    <rPh sb="70" eb="72">
      <t>ゲンショウ</t>
    </rPh>
    <rPh sb="74" eb="77">
      <t>ソウシュウニュウ</t>
    </rPh>
    <rPh sb="78" eb="80">
      <t>ゾウカ</t>
    </rPh>
    <rPh sb="84" eb="86">
      <t>ヒリツ</t>
    </rPh>
    <rPh sb="87" eb="89">
      <t>ゲンショウ</t>
    </rPh>
    <rPh sb="94" eb="96">
      <t>ルイジ</t>
    </rPh>
    <rPh sb="96" eb="98">
      <t>シセツ</t>
    </rPh>
    <rPh sb="99" eb="100">
      <t>クラ</t>
    </rPh>
    <rPh sb="102" eb="104">
      <t>リョウコウ</t>
    </rPh>
    <rPh sb="105" eb="107">
      <t>スイジュン</t>
    </rPh>
    <rPh sb="113" eb="115">
      <t>チュウシャ</t>
    </rPh>
    <rPh sb="115" eb="117">
      <t>ダイスウ</t>
    </rPh>
    <rPh sb="117" eb="119">
      <t>イチダイ</t>
    </rPh>
    <rPh sb="119" eb="120">
      <t>ア</t>
    </rPh>
    <rPh sb="123" eb="124">
      <t>タ</t>
    </rPh>
    <rPh sb="124" eb="126">
      <t>カイケイ</t>
    </rPh>
    <rPh sb="126" eb="129">
      <t>ホジョキン</t>
    </rPh>
    <rPh sb="129" eb="130">
      <t>ガク</t>
    </rPh>
    <rPh sb="135" eb="136">
      <t>ネン</t>
    </rPh>
    <rPh sb="136" eb="137">
      <t>ド</t>
    </rPh>
    <rPh sb="138" eb="140">
      <t>ショウカン</t>
    </rPh>
    <rPh sb="140" eb="141">
      <t>ガク</t>
    </rPh>
    <rPh sb="145" eb="147">
      <t>イコウ</t>
    </rPh>
    <rPh sb="148" eb="151">
      <t>ソウシュウニュウ</t>
    </rPh>
    <rPh sb="151" eb="152">
      <t>オヨ</t>
    </rPh>
    <rPh sb="153" eb="155">
      <t>リヨウ</t>
    </rPh>
    <rPh sb="155" eb="157">
      <t>ダイスウ</t>
    </rPh>
    <rPh sb="158" eb="160">
      <t>ゾウカ</t>
    </rPh>
    <rPh sb="165" eb="167">
      <t>クリイレ</t>
    </rPh>
    <rPh sb="167" eb="168">
      <t>キン</t>
    </rPh>
    <rPh sb="170" eb="173">
      <t>イゾンド</t>
    </rPh>
    <rPh sb="174" eb="175">
      <t>オオ</t>
    </rPh>
    <rPh sb="177" eb="179">
      <t>ゲンショウ</t>
    </rPh>
    <rPh sb="200" eb="202">
      <t>ウリアゲ</t>
    </rPh>
    <rPh sb="202" eb="203">
      <t>ダカ</t>
    </rPh>
    <rPh sb="206" eb="208">
      <t>ヒリツ</t>
    </rPh>
    <rPh sb="210" eb="212">
      <t>ルイジ</t>
    </rPh>
    <rPh sb="212" eb="214">
      <t>シセツ</t>
    </rPh>
    <rPh sb="215" eb="216">
      <t>クラ</t>
    </rPh>
    <rPh sb="218" eb="220">
      <t>ヒジョウ</t>
    </rPh>
    <rPh sb="221" eb="222">
      <t>タカ</t>
    </rPh>
    <rPh sb="224" eb="226">
      <t>コウエイ</t>
    </rPh>
    <rPh sb="226" eb="228">
      <t>キギョウ</t>
    </rPh>
    <rPh sb="231" eb="232">
      <t>タカ</t>
    </rPh>
    <rPh sb="233" eb="236">
      <t>シュウエキセイ</t>
    </rPh>
    <rPh sb="237" eb="238">
      <t>ユウ</t>
    </rPh>
    <rPh sb="244" eb="246">
      <t>シテイ</t>
    </rPh>
    <rPh sb="246" eb="248">
      <t>カンリ</t>
    </rPh>
    <rPh sb="248" eb="249">
      <t>シャ</t>
    </rPh>
    <rPh sb="249" eb="251">
      <t>セイド</t>
    </rPh>
    <rPh sb="251" eb="252">
      <t>トウ</t>
    </rPh>
    <rPh sb="253" eb="255">
      <t>ケントウ</t>
    </rPh>
    <rPh sb="259" eb="261">
      <t>ヒツヨウ</t>
    </rPh>
    <rPh sb="278" eb="280">
      <t>ネンド</t>
    </rPh>
    <rPh sb="286" eb="287">
      <t>アタイ</t>
    </rPh>
    <rPh sb="288" eb="289">
      <t>テン</t>
    </rPh>
    <rPh sb="293" eb="294">
      <t>ゴ</t>
    </rPh>
    <rPh sb="295" eb="297">
      <t>ゾウカ</t>
    </rPh>
    <rPh sb="297" eb="299">
      <t>ケイコウ</t>
    </rPh>
    <rPh sb="303" eb="306">
      <t>チホウサイ</t>
    </rPh>
    <rPh sb="306" eb="308">
      <t>ショウカン</t>
    </rPh>
    <rPh sb="308" eb="309">
      <t>ガク</t>
    </rPh>
    <rPh sb="310" eb="312">
      <t>ゲンショウ</t>
    </rPh>
    <rPh sb="317" eb="319">
      <t>ヨウイン</t>
    </rPh>
    <rPh sb="320" eb="321">
      <t>カンガ</t>
    </rPh>
    <rPh sb="328" eb="330">
      <t>コンゴ</t>
    </rPh>
    <rPh sb="331" eb="333">
      <t>ドウヨウ</t>
    </rPh>
    <rPh sb="334" eb="336">
      <t>スイイ</t>
    </rPh>
    <rPh sb="339" eb="340">
      <t>カンガ</t>
    </rPh>
    <phoneticPr fontId="5"/>
  </si>
  <si>
    <t xml:space="preserve"> Ｈ25年10月に料金改定を行い、駐車料金を周辺の民間駐車場と同程度に値下げしたため、利用台数は大幅に増加した。
　稼働率は、Ｈ27年度をピークに微減傾向だったが、R1年度は微増した。土日、祝日は満車による入庫待ちが発生することから、駐車場としての需要は高いと考える。
　今後は、指標の一つの目安となる稼働率100％を継続的に達成することができるよう、比較的利用台数の少ない平日の利用台数を増加させる必要がある。</t>
    <phoneticPr fontId="5"/>
  </si>
  <si>
    <t>　稼働率にみる駐車場としての需要は高く、企業債残高対料金収入比率に見る債務残高が年々減少し続けていくこと、駐車場整備に係る地方債の償還がR2年度までに完了することから、経営状況は向上していくと期待できる。
　一方、施設の老朽化が進んでいくことで、必要となる建設改良費・修繕費が多く見込まれる。このため、指定管理者制度の導入を予定しつつ、精度の高い投資見込額の算出や計画的な修繕を行うなど、効率的な投資により長寿命化を図っていくことが必要である。</t>
    <phoneticPr fontId="5"/>
  </si>
  <si>
    <t xml:space="preserve">⑥有形固定資産減価償却率は、法非適用のため、該当数値なし。
⑦敷地の地価は、駅や中心市街地から近いため、高い数値となっている。
⑧設備投資見込額は、供用開始から21年が経過し、施設の老朽化に伴い、多額の修繕費が見込まれる。より効率的な投資により、施設の長寿命化を図っていく必要がある。
⑨累積欠損金比率は、法非適用の為、該当数値なし。
⑩企業債残高対料金収入比率は、償還金残高の減少に伴い、数値も減少傾向であり、類似施設と比べて良好な水準である。
</t>
    <rPh sb="1" eb="3">
      <t>ユウケイ</t>
    </rPh>
    <rPh sb="3" eb="5">
      <t>コテイ</t>
    </rPh>
    <rPh sb="5" eb="7">
      <t>シサン</t>
    </rPh>
    <rPh sb="7" eb="9">
      <t>ゲンカ</t>
    </rPh>
    <rPh sb="9" eb="11">
      <t>ショウキャク</t>
    </rPh>
    <rPh sb="11" eb="12">
      <t>リツ</t>
    </rPh>
    <rPh sb="14" eb="15">
      <t>ホウ</t>
    </rPh>
    <rPh sb="15" eb="16">
      <t>ヒ</t>
    </rPh>
    <rPh sb="16" eb="18">
      <t>テキヨウ</t>
    </rPh>
    <rPh sb="22" eb="24">
      <t>ガイトウ</t>
    </rPh>
    <rPh sb="24" eb="26">
      <t>スウチ</t>
    </rPh>
    <rPh sb="31" eb="33">
      <t>シキチ</t>
    </rPh>
    <rPh sb="34" eb="36">
      <t>チカ</t>
    </rPh>
    <rPh sb="38" eb="39">
      <t>エキ</t>
    </rPh>
    <rPh sb="40" eb="45">
      <t>チュウシンシガイチ</t>
    </rPh>
    <rPh sb="47" eb="48">
      <t>チカ</t>
    </rPh>
    <rPh sb="52" eb="53">
      <t>タカ</t>
    </rPh>
    <rPh sb="54" eb="56">
      <t>スウチ</t>
    </rPh>
    <rPh sb="65" eb="67">
      <t>セツビ</t>
    </rPh>
    <rPh sb="67" eb="69">
      <t>トウシ</t>
    </rPh>
    <rPh sb="69" eb="71">
      <t>ミコミ</t>
    </rPh>
    <rPh sb="71" eb="72">
      <t>ガク</t>
    </rPh>
    <rPh sb="74" eb="76">
      <t>キョウヨウ</t>
    </rPh>
    <rPh sb="76" eb="78">
      <t>カイシ</t>
    </rPh>
    <rPh sb="82" eb="83">
      <t>ネン</t>
    </rPh>
    <rPh sb="84" eb="86">
      <t>ケイカ</t>
    </rPh>
    <rPh sb="88" eb="90">
      <t>シセツ</t>
    </rPh>
    <rPh sb="91" eb="94">
      <t>ロウキュウカ</t>
    </rPh>
    <rPh sb="95" eb="96">
      <t>トモナ</t>
    </rPh>
    <rPh sb="98" eb="100">
      <t>タガク</t>
    </rPh>
    <rPh sb="101" eb="104">
      <t>シュウゼンヒ</t>
    </rPh>
    <rPh sb="105" eb="107">
      <t>ミコ</t>
    </rPh>
    <rPh sb="113" eb="116">
      <t>コウリツテキ</t>
    </rPh>
    <rPh sb="117" eb="119">
      <t>トウシ</t>
    </rPh>
    <rPh sb="123" eb="125">
      <t>シセツ</t>
    </rPh>
    <rPh sb="126" eb="130">
      <t>チョウジュミョウカ</t>
    </rPh>
    <rPh sb="131" eb="132">
      <t>ハカ</t>
    </rPh>
    <rPh sb="136" eb="138">
      <t>ヒツヨウ</t>
    </rPh>
    <rPh sb="144" eb="146">
      <t>ルイセキ</t>
    </rPh>
    <rPh sb="146" eb="148">
      <t>ケッソン</t>
    </rPh>
    <rPh sb="148" eb="149">
      <t>キン</t>
    </rPh>
    <rPh sb="149" eb="151">
      <t>ヒリツ</t>
    </rPh>
    <rPh sb="158" eb="159">
      <t>タメ</t>
    </rPh>
    <rPh sb="169" eb="171">
      <t>キギョウ</t>
    </rPh>
    <rPh sb="171" eb="172">
      <t>サイ</t>
    </rPh>
    <rPh sb="172" eb="174">
      <t>ザンダカ</t>
    </rPh>
    <rPh sb="174" eb="175">
      <t>タイ</t>
    </rPh>
    <rPh sb="175" eb="177">
      <t>リョウキン</t>
    </rPh>
    <rPh sb="177" eb="179">
      <t>シュウニュウ</t>
    </rPh>
    <rPh sb="179" eb="181">
      <t>ヒリツ</t>
    </rPh>
    <rPh sb="183" eb="186">
      <t>ショウカンキン</t>
    </rPh>
    <rPh sb="186" eb="188">
      <t>ザンダカ</t>
    </rPh>
    <rPh sb="189" eb="191">
      <t>ゲンショウ</t>
    </rPh>
    <rPh sb="192" eb="193">
      <t>トモナ</t>
    </rPh>
    <rPh sb="195" eb="197">
      <t>スウチ</t>
    </rPh>
    <rPh sb="198" eb="200">
      <t>ゲンショウ</t>
    </rPh>
    <rPh sb="200" eb="202">
      <t>ケイコウ</t>
    </rPh>
    <rPh sb="206" eb="208">
      <t>ルイジ</t>
    </rPh>
    <rPh sb="208" eb="210">
      <t>シセツ</t>
    </rPh>
    <rPh sb="211" eb="212">
      <t>クラ</t>
    </rPh>
    <rPh sb="214" eb="216">
      <t>リョウコウ</t>
    </rPh>
    <rPh sb="217" eb="219">
      <t>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</si>
</sst>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8" fillId="0" borderId="6" xfId="0" applyFont="1" applyBorder="1" applyAlignment="1" applyProtection="1">
      <alignment horizontal="left" vertical="top" shrinkToFit="1"/>
      <protection hidden="1"/>
    </xf>
    <xf numFmtId="0" fontId="8" fillId="0" borderId="7" xfId="0" applyFont="1" applyBorder="1" applyAlignment="1" applyProtection="1">
      <alignment horizontal="left" vertical="top" shrinkToFit="1"/>
      <protection hidden="1"/>
    </xf>
    <xf numFmtId="0" fontId="8"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62.6</c:v>
                </c:pt>
                <c:pt idx="1">
                  <c:v>61</c:v>
                </c:pt>
                <c:pt idx="2">
                  <c:v>71.400000000000006</c:v>
                </c:pt>
                <c:pt idx="3">
                  <c:v>84.8</c:v>
                </c:pt>
                <c:pt idx="4">
                  <c:v>90</c:v>
                </c:pt>
              </c:numCache>
            </c:numRef>
          </c:val>
          <c:extLst>
            <c:ext xmlns:c16="http://schemas.microsoft.com/office/drawing/2014/chart" uri="{C3380CC4-5D6E-409C-BE32-E72D297353CC}">
              <c16:uniqueId val="{00000000-F47C-4255-9DA6-BCB7EF8FD847}"/>
            </c:ext>
          </c:extLst>
        </c:ser>
        <c:dLbls>
          <c:showLegendKey val="0"/>
          <c:showVal val="0"/>
          <c:showCatName val="0"/>
          <c:showSerName val="0"/>
          <c:showPercent val="0"/>
          <c:showBubbleSize val="0"/>
        </c:dLbls>
        <c:gapWidth val="150"/>
        <c:axId val="667626552"/>
        <c:axId val="66762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F47C-4255-9DA6-BCB7EF8FD847}"/>
            </c:ext>
          </c:extLst>
        </c:ser>
        <c:dLbls>
          <c:showLegendKey val="0"/>
          <c:showVal val="0"/>
          <c:showCatName val="0"/>
          <c:showSerName val="0"/>
          <c:showPercent val="0"/>
          <c:showBubbleSize val="0"/>
        </c:dLbls>
        <c:marker val="1"/>
        <c:smooth val="0"/>
        <c:axId val="667626552"/>
        <c:axId val="667629688"/>
      </c:lineChart>
      <c:catAx>
        <c:axId val="667626552"/>
        <c:scaling>
          <c:orientation val="minMax"/>
        </c:scaling>
        <c:delete val="1"/>
        <c:axPos val="b"/>
        <c:numFmt formatCode="General" sourceLinked="1"/>
        <c:majorTickMark val="none"/>
        <c:minorTickMark val="none"/>
        <c:tickLblPos val="none"/>
        <c:crossAx val="667629688"/>
        <c:crosses val="autoZero"/>
        <c:auto val="1"/>
        <c:lblAlgn val="ctr"/>
        <c:lblOffset val="100"/>
        <c:noMultiLvlLbl val="1"/>
      </c:catAx>
      <c:valAx>
        <c:axId val="667629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7626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330.2</c:v>
                </c:pt>
                <c:pt idx="1">
                  <c:v>0</c:v>
                </c:pt>
                <c:pt idx="2">
                  <c:v>176.7</c:v>
                </c:pt>
                <c:pt idx="3">
                  <c:v>97.7</c:v>
                </c:pt>
                <c:pt idx="4">
                  <c:v>17.8</c:v>
                </c:pt>
              </c:numCache>
            </c:numRef>
          </c:val>
          <c:extLst>
            <c:ext xmlns:c16="http://schemas.microsoft.com/office/drawing/2014/chart" uri="{C3380CC4-5D6E-409C-BE32-E72D297353CC}">
              <c16:uniqueId val="{00000000-5B2A-49B1-B12E-AB63C0A6805C}"/>
            </c:ext>
          </c:extLst>
        </c:ser>
        <c:dLbls>
          <c:showLegendKey val="0"/>
          <c:showVal val="0"/>
          <c:showCatName val="0"/>
          <c:showSerName val="0"/>
          <c:showPercent val="0"/>
          <c:showBubbleSize val="0"/>
        </c:dLbls>
        <c:gapWidth val="150"/>
        <c:axId val="667630472"/>
        <c:axId val="66762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5B2A-49B1-B12E-AB63C0A6805C}"/>
            </c:ext>
          </c:extLst>
        </c:ser>
        <c:dLbls>
          <c:showLegendKey val="0"/>
          <c:showVal val="0"/>
          <c:showCatName val="0"/>
          <c:showSerName val="0"/>
          <c:showPercent val="0"/>
          <c:showBubbleSize val="0"/>
        </c:dLbls>
        <c:marker val="1"/>
        <c:smooth val="0"/>
        <c:axId val="667630472"/>
        <c:axId val="667623416"/>
      </c:lineChart>
      <c:catAx>
        <c:axId val="667630472"/>
        <c:scaling>
          <c:orientation val="minMax"/>
        </c:scaling>
        <c:delete val="1"/>
        <c:axPos val="b"/>
        <c:numFmt formatCode="General" sourceLinked="1"/>
        <c:majorTickMark val="none"/>
        <c:minorTickMark val="none"/>
        <c:tickLblPos val="none"/>
        <c:crossAx val="667623416"/>
        <c:crosses val="autoZero"/>
        <c:auto val="1"/>
        <c:lblAlgn val="ctr"/>
        <c:lblOffset val="100"/>
        <c:noMultiLvlLbl val="1"/>
      </c:catAx>
      <c:valAx>
        <c:axId val="667623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7630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CE4D-4E29-92BC-9A888756B2C1}"/>
            </c:ext>
          </c:extLst>
        </c:ser>
        <c:dLbls>
          <c:showLegendKey val="0"/>
          <c:showVal val="0"/>
          <c:showCatName val="0"/>
          <c:showSerName val="0"/>
          <c:showPercent val="0"/>
          <c:showBubbleSize val="0"/>
        </c:dLbls>
        <c:gapWidth val="150"/>
        <c:axId val="667625768"/>
        <c:axId val="66762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E4D-4E29-92BC-9A888756B2C1}"/>
            </c:ext>
          </c:extLst>
        </c:ser>
        <c:dLbls>
          <c:showLegendKey val="0"/>
          <c:showVal val="0"/>
          <c:showCatName val="0"/>
          <c:showSerName val="0"/>
          <c:showPercent val="0"/>
          <c:showBubbleSize val="0"/>
        </c:dLbls>
        <c:marker val="1"/>
        <c:smooth val="0"/>
        <c:axId val="667625768"/>
        <c:axId val="667627728"/>
      </c:lineChart>
      <c:catAx>
        <c:axId val="667625768"/>
        <c:scaling>
          <c:orientation val="minMax"/>
        </c:scaling>
        <c:delete val="1"/>
        <c:axPos val="b"/>
        <c:numFmt formatCode="General" sourceLinked="1"/>
        <c:majorTickMark val="none"/>
        <c:minorTickMark val="none"/>
        <c:tickLblPos val="none"/>
        <c:crossAx val="667627728"/>
        <c:crosses val="autoZero"/>
        <c:auto val="1"/>
        <c:lblAlgn val="ctr"/>
        <c:lblOffset val="100"/>
        <c:noMultiLvlLbl val="1"/>
      </c:catAx>
      <c:valAx>
        <c:axId val="667627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7625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E4D4-44DC-88EB-4B4F76828C63}"/>
            </c:ext>
          </c:extLst>
        </c:ser>
        <c:dLbls>
          <c:showLegendKey val="0"/>
          <c:showVal val="0"/>
          <c:showCatName val="0"/>
          <c:showSerName val="0"/>
          <c:showPercent val="0"/>
          <c:showBubbleSize val="0"/>
        </c:dLbls>
        <c:gapWidth val="150"/>
        <c:axId val="667627336"/>
        <c:axId val="4418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4D4-44DC-88EB-4B4F76828C63}"/>
            </c:ext>
          </c:extLst>
        </c:ser>
        <c:dLbls>
          <c:showLegendKey val="0"/>
          <c:showVal val="0"/>
          <c:showCatName val="0"/>
          <c:showSerName val="0"/>
          <c:showPercent val="0"/>
          <c:showBubbleSize val="0"/>
        </c:dLbls>
        <c:marker val="1"/>
        <c:smooth val="0"/>
        <c:axId val="667627336"/>
        <c:axId val="44185528"/>
      </c:lineChart>
      <c:catAx>
        <c:axId val="667627336"/>
        <c:scaling>
          <c:orientation val="minMax"/>
        </c:scaling>
        <c:delete val="1"/>
        <c:axPos val="b"/>
        <c:numFmt formatCode="General" sourceLinked="1"/>
        <c:majorTickMark val="none"/>
        <c:minorTickMark val="none"/>
        <c:tickLblPos val="none"/>
        <c:crossAx val="44185528"/>
        <c:crosses val="autoZero"/>
        <c:auto val="1"/>
        <c:lblAlgn val="ctr"/>
        <c:lblOffset val="100"/>
        <c:noMultiLvlLbl val="1"/>
      </c:catAx>
      <c:valAx>
        <c:axId val="44185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7627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15.6</c:v>
                </c:pt>
                <c:pt idx="1">
                  <c:v>2.5</c:v>
                </c:pt>
                <c:pt idx="2">
                  <c:v>2.2000000000000002</c:v>
                </c:pt>
                <c:pt idx="3">
                  <c:v>1.8</c:v>
                </c:pt>
                <c:pt idx="4">
                  <c:v>0.9</c:v>
                </c:pt>
              </c:numCache>
            </c:numRef>
          </c:val>
          <c:extLst>
            <c:ext xmlns:c16="http://schemas.microsoft.com/office/drawing/2014/chart" uri="{C3380CC4-5D6E-409C-BE32-E72D297353CC}">
              <c16:uniqueId val="{00000000-0DE5-4EBE-A380-9A3FC422F186}"/>
            </c:ext>
          </c:extLst>
        </c:ser>
        <c:dLbls>
          <c:showLegendKey val="0"/>
          <c:showVal val="0"/>
          <c:showCatName val="0"/>
          <c:showSerName val="0"/>
          <c:showPercent val="0"/>
          <c:showBubbleSize val="0"/>
        </c:dLbls>
        <c:gapWidth val="150"/>
        <c:axId val="44187880"/>
        <c:axId val="4418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0DE5-4EBE-A380-9A3FC422F186}"/>
            </c:ext>
          </c:extLst>
        </c:ser>
        <c:dLbls>
          <c:showLegendKey val="0"/>
          <c:showVal val="0"/>
          <c:showCatName val="0"/>
          <c:showSerName val="0"/>
          <c:showPercent val="0"/>
          <c:showBubbleSize val="0"/>
        </c:dLbls>
        <c:marker val="1"/>
        <c:smooth val="0"/>
        <c:axId val="44187880"/>
        <c:axId val="44181216"/>
      </c:lineChart>
      <c:catAx>
        <c:axId val="44187880"/>
        <c:scaling>
          <c:orientation val="minMax"/>
        </c:scaling>
        <c:delete val="1"/>
        <c:axPos val="b"/>
        <c:numFmt formatCode="General" sourceLinked="1"/>
        <c:majorTickMark val="none"/>
        <c:minorTickMark val="none"/>
        <c:tickLblPos val="none"/>
        <c:crossAx val="44181216"/>
        <c:crosses val="autoZero"/>
        <c:auto val="1"/>
        <c:lblAlgn val="ctr"/>
        <c:lblOffset val="100"/>
        <c:noMultiLvlLbl val="1"/>
      </c:catAx>
      <c:valAx>
        <c:axId val="44181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87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255</c:v>
                </c:pt>
                <c:pt idx="1">
                  <c:v>35</c:v>
                </c:pt>
                <c:pt idx="2">
                  <c:v>28</c:v>
                </c:pt>
                <c:pt idx="3">
                  <c:v>19</c:v>
                </c:pt>
                <c:pt idx="4">
                  <c:v>10</c:v>
                </c:pt>
              </c:numCache>
            </c:numRef>
          </c:val>
          <c:extLst>
            <c:ext xmlns:c16="http://schemas.microsoft.com/office/drawing/2014/chart" uri="{C3380CC4-5D6E-409C-BE32-E72D297353CC}">
              <c16:uniqueId val="{00000000-6E41-4944-AD09-9376C1F9E65B}"/>
            </c:ext>
          </c:extLst>
        </c:ser>
        <c:dLbls>
          <c:showLegendKey val="0"/>
          <c:showVal val="0"/>
          <c:showCatName val="0"/>
          <c:showSerName val="0"/>
          <c:showPercent val="0"/>
          <c:showBubbleSize val="0"/>
        </c:dLbls>
        <c:gapWidth val="150"/>
        <c:axId val="44183176"/>
        <c:axId val="44183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6E41-4944-AD09-9376C1F9E65B}"/>
            </c:ext>
          </c:extLst>
        </c:ser>
        <c:dLbls>
          <c:showLegendKey val="0"/>
          <c:showVal val="0"/>
          <c:showCatName val="0"/>
          <c:showSerName val="0"/>
          <c:showPercent val="0"/>
          <c:showBubbleSize val="0"/>
        </c:dLbls>
        <c:marker val="1"/>
        <c:smooth val="0"/>
        <c:axId val="44183176"/>
        <c:axId val="44183960"/>
      </c:lineChart>
      <c:catAx>
        <c:axId val="44183176"/>
        <c:scaling>
          <c:orientation val="minMax"/>
        </c:scaling>
        <c:delete val="1"/>
        <c:axPos val="b"/>
        <c:numFmt formatCode="General" sourceLinked="1"/>
        <c:majorTickMark val="none"/>
        <c:minorTickMark val="none"/>
        <c:tickLblPos val="none"/>
        <c:crossAx val="44183960"/>
        <c:crosses val="autoZero"/>
        <c:auto val="1"/>
        <c:lblAlgn val="ctr"/>
        <c:lblOffset val="100"/>
        <c:noMultiLvlLbl val="1"/>
      </c:catAx>
      <c:valAx>
        <c:axId val="44183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183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101.3</c:v>
                </c:pt>
                <c:pt idx="1">
                  <c:v>98.1</c:v>
                </c:pt>
                <c:pt idx="2">
                  <c:v>92.2</c:v>
                </c:pt>
                <c:pt idx="3">
                  <c:v>90.5</c:v>
                </c:pt>
                <c:pt idx="4">
                  <c:v>91.1</c:v>
                </c:pt>
              </c:numCache>
            </c:numRef>
          </c:val>
          <c:extLst>
            <c:ext xmlns:c16="http://schemas.microsoft.com/office/drawing/2014/chart" uri="{C3380CC4-5D6E-409C-BE32-E72D297353CC}">
              <c16:uniqueId val="{00000000-DDE2-445D-8B24-7F2D16DA801A}"/>
            </c:ext>
          </c:extLst>
        </c:ser>
        <c:dLbls>
          <c:showLegendKey val="0"/>
          <c:showVal val="0"/>
          <c:showCatName val="0"/>
          <c:showSerName val="0"/>
          <c:showPercent val="0"/>
          <c:showBubbleSize val="0"/>
        </c:dLbls>
        <c:gapWidth val="150"/>
        <c:axId val="667624592"/>
        <c:axId val="66762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DDE2-445D-8B24-7F2D16DA801A}"/>
            </c:ext>
          </c:extLst>
        </c:ser>
        <c:dLbls>
          <c:showLegendKey val="0"/>
          <c:showVal val="0"/>
          <c:showCatName val="0"/>
          <c:showSerName val="0"/>
          <c:showPercent val="0"/>
          <c:showBubbleSize val="0"/>
        </c:dLbls>
        <c:marker val="1"/>
        <c:smooth val="0"/>
        <c:axId val="667624592"/>
        <c:axId val="667626944"/>
      </c:lineChart>
      <c:catAx>
        <c:axId val="667624592"/>
        <c:scaling>
          <c:orientation val="minMax"/>
        </c:scaling>
        <c:delete val="1"/>
        <c:axPos val="b"/>
        <c:numFmt formatCode="General" sourceLinked="1"/>
        <c:majorTickMark val="none"/>
        <c:minorTickMark val="none"/>
        <c:tickLblPos val="none"/>
        <c:crossAx val="667626944"/>
        <c:crosses val="autoZero"/>
        <c:auto val="1"/>
        <c:lblAlgn val="ctr"/>
        <c:lblOffset val="100"/>
        <c:noMultiLvlLbl val="1"/>
      </c:catAx>
      <c:valAx>
        <c:axId val="667626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762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62.2</c:v>
                </c:pt>
                <c:pt idx="1">
                  <c:v>62.1</c:v>
                </c:pt>
                <c:pt idx="2">
                  <c:v>56.4</c:v>
                </c:pt>
                <c:pt idx="3">
                  <c:v>58.5</c:v>
                </c:pt>
                <c:pt idx="4">
                  <c:v>59.1</c:v>
                </c:pt>
              </c:numCache>
            </c:numRef>
          </c:val>
          <c:extLst>
            <c:ext xmlns:c16="http://schemas.microsoft.com/office/drawing/2014/chart" uri="{C3380CC4-5D6E-409C-BE32-E72D297353CC}">
              <c16:uniqueId val="{00000000-CD46-47FC-B422-0E7BE0BCFBD5}"/>
            </c:ext>
          </c:extLst>
        </c:ser>
        <c:dLbls>
          <c:showLegendKey val="0"/>
          <c:showVal val="0"/>
          <c:showCatName val="0"/>
          <c:showSerName val="0"/>
          <c:showPercent val="0"/>
          <c:showBubbleSize val="0"/>
        </c:dLbls>
        <c:gapWidth val="150"/>
        <c:axId val="667625376"/>
        <c:axId val="66957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CD46-47FC-B422-0E7BE0BCFBD5}"/>
            </c:ext>
          </c:extLst>
        </c:ser>
        <c:dLbls>
          <c:showLegendKey val="0"/>
          <c:showVal val="0"/>
          <c:showCatName val="0"/>
          <c:showSerName val="0"/>
          <c:showPercent val="0"/>
          <c:showBubbleSize val="0"/>
        </c:dLbls>
        <c:marker val="1"/>
        <c:smooth val="0"/>
        <c:axId val="667625376"/>
        <c:axId val="669574744"/>
      </c:lineChart>
      <c:catAx>
        <c:axId val="667625376"/>
        <c:scaling>
          <c:orientation val="minMax"/>
        </c:scaling>
        <c:delete val="1"/>
        <c:axPos val="b"/>
        <c:numFmt formatCode="General" sourceLinked="1"/>
        <c:majorTickMark val="none"/>
        <c:minorTickMark val="none"/>
        <c:tickLblPos val="none"/>
        <c:crossAx val="669574744"/>
        <c:crosses val="autoZero"/>
        <c:auto val="1"/>
        <c:lblAlgn val="ctr"/>
        <c:lblOffset val="100"/>
        <c:noMultiLvlLbl val="1"/>
      </c:catAx>
      <c:valAx>
        <c:axId val="669574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762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-37357</c:v>
                </c:pt>
                <c:pt idx="1">
                  <c:v>20024</c:v>
                </c:pt>
                <c:pt idx="2">
                  <c:v>55447</c:v>
                </c:pt>
                <c:pt idx="3">
                  <c:v>92536</c:v>
                </c:pt>
                <c:pt idx="4">
                  <c:v>103472</c:v>
                </c:pt>
              </c:numCache>
            </c:numRef>
          </c:val>
          <c:extLst>
            <c:ext xmlns:c16="http://schemas.microsoft.com/office/drawing/2014/chart" uri="{C3380CC4-5D6E-409C-BE32-E72D297353CC}">
              <c16:uniqueId val="{00000000-4DA5-4E90-A27C-74C67DFE3425}"/>
            </c:ext>
          </c:extLst>
        </c:ser>
        <c:dLbls>
          <c:showLegendKey val="0"/>
          <c:showVal val="0"/>
          <c:showCatName val="0"/>
          <c:showSerName val="0"/>
          <c:showPercent val="0"/>
          <c:showBubbleSize val="0"/>
        </c:dLbls>
        <c:gapWidth val="150"/>
        <c:axId val="669574352"/>
        <c:axId val="66958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4DA5-4E90-A27C-74C67DFE3425}"/>
            </c:ext>
          </c:extLst>
        </c:ser>
        <c:dLbls>
          <c:showLegendKey val="0"/>
          <c:showVal val="0"/>
          <c:showCatName val="0"/>
          <c:showSerName val="0"/>
          <c:showPercent val="0"/>
          <c:showBubbleSize val="0"/>
        </c:dLbls>
        <c:marker val="1"/>
        <c:smooth val="0"/>
        <c:axId val="669574352"/>
        <c:axId val="669580232"/>
      </c:lineChart>
      <c:catAx>
        <c:axId val="669574352"/>
        <c:scaling>
          <c:orientation val="minMax"/>
        </c:scaling>
        <c:delete val="1"/>
        <c:axPos val="b"/>
        <c:numFmt formatCode="General" sourceLinked="1"/>
        <c:majorTickMark val="none"/>
        <c:minorTickMark val="none"/>
        <c:tickLblPos val="none"/>
        <c:crossAx val="669580232"/>
        <c:crosses val="autoZero"/>
        <c:auto val="1"/>
        <c:lblAlgn val="ctr"/>
        <c:lblOffset val="100"/>
        <c:noMultiLvlLbl val="1"/>
      </c:catAx>
      <c:valAx>
        <c:axId val="669580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957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90" zoomScaleNormal="90" zoomScaleSheetLayoutView="70" workbookViewId="0">
      <selection activeCell="BW5" sqref="BW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1" t="str">
        <f>データ!H6&amp;"　"&amp;データ!I6</f>
        <v>福島県郡山市　郡山駅西口駐車場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Ａ１Ｂ１</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商業施設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無</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13959</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118</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立体式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21</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529</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200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導入なし</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114" t="s">
        <v>26</v>
      </c>
      <c r="NE14" s="115"/>
      <c r="NF14" s="115"/>
      <c r="NG14" s="115"/>
      <c r="NH14" s="115"/>
      <c r="NI14" s="115"/>
      <c r="NJ14" s="115"/>
      <c r="NK14" s="115"/>
      <c r="NL14" s="115"/>
      <c r="NM14" s="115"/>
      <c r="NN14" s="115"/>
      <c r="NO14" s="115"/>
      <c r="NP14" s="115"/>
      <c r="NQ14" s="115"/>
      <c r="NR14" s="116"/>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62.6</v>
      </c>
      <c r="V31" s="110"/>
      <c r="W31" s="110"/>
      <c r="X31" s="110"/>
      <c r="Y31" s="110"/>
      <c r="Z31" s="110"/>
      <c r="AA31" s="110"/>
      <c r="AB31" s="110"/>
      <c r="AC31" s="110"/>
      <c r="AD31" s="110"/>
      <c r="AE31" s="110"/>
      <c r="AF31" s="110"/>
      <c r="AG31" s="110"/>
      <c r="AH31" s="110"/>
      <c r="AI31" s="110"/>
      <c r="AJ31" s="110"/>
      <c r="AK31" s="110"/>
      <c r="AL31" s="110"/>
      <c r="AM31" s="110"/>
      <c r="AN31" s="110">
        <f>データ!Z7</f>
        <v>61</v>
      </c>
      <c r="AO31" s="110"/>
      <c r="AP31" s="110"/>
      <c r="AQ31" s="110"/>
      <c r="AR31" s="110"/>
      <c r="AS31" s="110"/>
      <c r="AT31" s="110"/>
      <c r="AU31" s="110"/>
      <c r="AV31" s="110"/>
      <c r="AW31" s="110"/>
      <c r="AX31" s="110"/>
      <c r="AY31" s="110"/>
      <c r="AZ31" s="110"/>
      <c r="BA31" s="110"/>
      <c r="BB31" s="110"/>
      <c r="BC31" s="110"/>
      <c r="BD31" s="110"/>
      <c r="BE31" s="110"/>
      <c r="BF31" s="110"/>
      <c r="BG31" s="110">
        <f>データ!AA7</f>
        <v>71.400000000000006</v>
      </c>
      <c r="BH31" s="110"/>
      <c r="BI31" s="110"/>
      <c r="BJ31" s="110"/>
      <c r="BK31" s="110"/>
      <c r="BL31" s="110"/>
      <c r="BM31" s="110"/>
      <c r="BN31" s="110"/>
      <c r="BO31" s="110"/>
      <c r="BP31" s="110"/>
      <c r="BQ31" s="110"/>
      <c r="BR31" s="110"/>
      <c r="BS31" s="110"/>
      <c r="BT31" s="110"/>
      <c r="BU31" s="110"/>
      <c r="BV31" s="110"/>
      <c r="BW31" s="110"/>
      <c r="BX31" s="110"/>
      <c r="BY31" s="110"/>
      <c r="BZ31" s="110">
        <f>データ!AB7</f>
        <v>84.8</v>
      </c>
      <c r="CA31" s="110"/>
      <c r="CB31" s="110"/>
      <c r="CC31" s="110"/>
      <c r="CD31" s="110"/>
      <c r="CE31" s="110"/>
      <c r="CF31" s="110"/>
      <c r="CG31" s="110"/>
      <c r="CH31" s="110"/>
      <c r="CI31" s="110"/>
      <c r="CJ31" s="110"/>
      <c r="CK31" s="110"/>
      <c r="CL31" s="110"/>
      <c r="CM31" s="110"/>
      <c r="CN31" s="110"/>
      <c r="CO31" s="110"/>
      <c r="CP31" s="110"/>
      <c r="CQ31" s="110"/>
      <c r="CR31" s="110"/>
      <c r="CS31" s="110">
        <f>データ!AC7</f>
        <v>90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15.6</v>
      </c>
      <c r="EM31" s="110"/>
      <c r="EN31" s="110"/>
      <c r="EO31" s="110"/>
      <c r="EP31" s="110"/>
      <c r="EQ31" s="110"/>
      <c r="ER31" s="110"/>
      <c r="ES31" s="110"/>
      <c r="ET31" s="110"/>
      <c r="EU31" s="110"/>
      <c r="EV31" s="110"/>
      <c r="EW31" s="110"/>
      <c r="EX31" s="110"/>
      <c r="EY31" s="110"/>
      <c r="EZ31" s="110"/>
      <c r="FA31" s="110"/>
      <c r="FB31" s="110"/>
      <c r="FC31" s="110"/>
      <c r="FD31" s="110"/>
      <c r="FE31" s="110">
        <f>データ!AK7</f>
        <v>2.5</v>
      </c>
      <c r="FF31" s="110"/>
      <c r="FG31" s="110"/>
      <c r="FH31" s="110"/>
      <c r="FI31" s="110"/>
      <c r="FJ31" s="110"/>
      <c r="FK31" s="110"/>
      <c r="FL31" s="110"/>
      <c r="FM31" s="110"/>
      <c r="FN31" s="110"/>
      <c r="FO31" s="110"/>
      <c r="FP31" s="110"/>
      <c r="FQ31" s="110"/>
      <c r="FR31" s="110"/>
      <c r="FS31" s="110"/>
      <c r="FT31" s="110"/>
      <c r="FU31" s="110"/>
      <c r="FV31" s="110"/>
      <c r="FW31" s="110"/>
      <c r="FX31" s="110">
        <f>データ!AL7</f>
        <v>2.2000000000000002</v>
      </c>
      <c r="FY31" s="110"/>
      <c r="FZ31" s="110"/>
      <c r="GA31" s="110"/>
      <c r="GB31" s="110"/>
      <c r="GC31" s="110"/>
      <c r="GD31" s="110"/>
      <c r="GE31" s="110"/>
      <c r="GF31" s="110"/>
      <c r="GG31" s="110"/>
      <c r="GH31" s="110"/>
      <c r="GI31" s="110"/>
      <c r="GJ31" s="110"/>
      <c r="GK31" s="110"/>
      <c r="GL31" s="110"/>
      <c r="GM31" s="110"/>
      <c r="GN31" s="110"/>
      <c r="GO31" s="110"/>
      <c r="GP31" s="110"/>
      <c r="GQ31" s="110">
        <f>データ!AM7</f>
        <v>1.8</v>
      </c>
      <c r="GR31" s="110"/>
      <c r="GS31" s="110"/>
      <c r="GT31" s="110"/>
      <c r="GU31" s="110"/>
      <c r="GV31" s="110"/>
      <c r="GW31" s="110"/>
      <c r="GX31" s="110"/>
      <c r="GY31" s="110"/>
      <c r="GZ31" s="110"/>
      <c r="HA31" s="110"/>
      <c r="HB31" s="110"/>
      <c r="HC31" s="110"/>
      <c r="HD31" s="110"/>
      <c r="HE31" s="110"/>
      <c r="HF31" s="110"/>
      <c r="HG31" s="110"/>
      <c r="HH31" s="110"/>
      <c r="HI31" s="110"/>
      <c r="HJ31" s="110">
        <f>データ!AN7</f>
        <v>0.9</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101.3</v>
      </c>
      <c r="JD31" s="81"/>
      <c r="JE31" s="81"/>
      <c r="JF31" s="81"/>
      <c r="JG31" s="81"/>
      <c r="JH31" s="81"/>
      <c r="JI31" s="81"/>
      <c r="JJ31" s="81"/>
      <c r="JK31" s="81"/>
      <c r="JL31" s="81"/>
      <c r="JM31" s="81"/>
      <c r="JN31" s="81"/>
      <c r="JO31" s="81"/>
      <c r="JP31" s="81"/>
      <c r="JQ31" s="81"/>
      <c r="JR31" s="81"/>
      <c r="JS31" s="81"/>
      <c r="JT31" s="81"/>
      <c r="JU31" s="82"/>
      <c r="JV31" s="80">
        <f>データ!DL7</f>
        <v>98.1</v>
      </c>
      <c r="JW31" s="81"/>
      <c r="JX31" s="81"/>
      <c r="JY31" s="81"/>
      <c r="JZ31" s="81"/>
      <c r="KA31" s="81"/>
      <c r="KB31" s="81"/>
      <c r="KC31" s="81"/>
      <c r="KD31" s="81"/>
      <c r="KE31" s="81"/>
      <c r="KF31" s="81"/>
      <c r="KG31" s="81"/>
      <c r="KH31" s="81"/>
      <c r="KI31" s="81"/>
      <c r="KJ31" s="81"/>
      <c r="KK31" s="81"/>
      <c r="KL31" s="81"/>
      <c r="KM31" s="81"/>
      <c r="KN31" s="82"/>
      <c r="KO31" s="80">
        <f>データ!DM7</f>
        <v>92.2</v>
      </c>
      <c r="KP31" s="81"/>
      <c r="KQ31" s="81"/>
      <c r="KR31" s="81"/>
      <c r="KS31" s="81"/>
      <c r="KT31" s="81"/>
      <c r="KU31" s="81"/>
      <c r="KV31" s="81"/>
      <c r="KW31" s="81"/>
      <c r="KX31" s="81"/>
      <c r="KY31" s="81"/>
      <c r="KZ31" s="81"/>
      <c r="LA31" s="81"/>
      <c r="LB31" s="81"/>
      <c r="LC31" s="81"/>
      <c r="LD31" s="81"/>
      <c r="LE31" s="81"/>
      <c r="LF31" s="81"/>
      <c r="LG31" s="82"/>
      <c r="LH31" s="80">
        <f>データ!DN7</f>
        <v>90.5</v>
      </c>
      <c r="LI31" s="81"/>
      <c r="LJ31" s="81"/>
      <c r="LK31" s="81"/>
      <c r="LL31" s="81"/>
      <c r="LM31" s="81"/>
      <c r="LN31" s="81"/>
      <c r="LO31" s="81"/>
      <c r="LP31" s="81"/>
      <c r="LQ31" s="81"/>
      <c r="LR31" s="81"/>
      <c r="LS31" s="81"/>
      <c r="LT31" s="81"/>
      <c r="LU31" s="81"/>
      <c r="LV31" s="81"/>
      <c r="LW31" s="81"/>
      <c r="LX31" s="81"/>
      <c r="LY31" s="81"/>
      <c r="LZ31" s="82"/>
      <c r="MA31" s="80">
        <f>データ!DO7</f>
        <v>91.1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218.5</v>
      </c>
      <c r="V32" s="110"/>
      <c r="W32" s="110"/>
      <c r="X32" s="110"/>
      <c r="Y32" s="110"/>
      <c r="Z32" s="110"/>
      <c r="AA32" s="110"/>
      <c r="AB32" s="110"/>
      <c r="AC32" s="110"/>
      <c r="AD32" s="110"/>
      <c r="AE32" s="110"/>
      <c r="AF32" s="110"/>
      <c r="AG32" s="110"/>
      <c r="AH32" s="110"/>
      <c r="AI32" s="110"/>
      <c r="AJ32" s="110"/>
      <c r="AK32" s="110"/>
      <c r="AL32" s="110"/>
      <c r="AM32" s="110"/>
      <c r="AN32" s="110">
        <f>データ!AE7</f>
        <v>151.19999999999999</v>
      </c>
      <c r="AO32" s="110"/>
      <c r="AP32" s="110"/>
      <c r="AQ32" s="110"/>
      <c r="AR32" s="110"/>
      <c r="AS32" s="110"/>
      <c r="AT32" s="110"/>
      <c r="AU32" s="110"/>
      <c r="AV32" s="110"/>
      <c r="AW32" s="110"/>
      <c r="AX32" s="110"/>
      <c r="AY32" s="110"/>
      <c r="AZ32" s="110"/>
      <c r="BA32" s="110"/>
      <c r="BB32" s="110"/>
      <c r="BC32" s="110"/>
      <c r="BD32" s="110"/>
      <c r="BE32" s="110"/>
      <c r="BF32" s="110"/>
      <c r="BG32" s="110">
        <f>データ!AF7</f>
        <v>212.4</v>
      </c>
      <c r="BH32" s="110"/>
      <c r="BI32" s="110"/>
      <c r="BJ32" s="110"/>
      <c r="BK32" s="110"/>
      <c r="BL32" s="110"/>
      <c r="BM32" s="110"/>
      <c r="BN32" s="110"/>
      <c r="BO32" s="110"/>
      <c r="BP32" s="110"/>
      <c r="BQ32" s="110"/>
      <c r="BR32" s="110"/>
      <c r="BS32" s="110"/>
      <c r="BT32" s="110"/>
      <c r="BU32" s="110"/>
      <c r="BV32" s="110"/>
      <c r="BW32" s="110"/>
      <c r="BX32" s="110"/>
      <c r="BY32" s="110"/>
      <c r="BZ32" s="110">
        <f>データ!AG7</f>
        <v>243</v>
      </c>
      <c r="CA32" s="110"/>
      <c r="CB32" s="110"/>
      <c r="CC32" s="110"/>
      <c r="CD32" s="110"/>
      <c r="CE32" s="110"/>
      <c r="CF32" s="110"/>
      <c r="CG32" s="110"/>
      <c r="CH32" s="110"/>
      <c r="CI32" s="110"/>
      <c r="CJ32" s="110"/>
      <c r="CK32" s="110"/>
      <c r="CL32" s="110"/>
      <c r="CM32" s="110"/>
      <c r="CN32" s="110"/>
      <c r="CO32" s="110"/>
      <c r="CP32" s="110"/>
      <c r="CQ32" s="110"/>
      <c r="CR32" s="110"/>
      <c r="CS32" s="110">
        <f>データ!AH7</f>
        <v>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4.7</v>
      </c>
      <c r="EM32" s="110"/>
      <c r="EN32" s="110"/>
      <c r="EO32" s="110"/>
      <c r="EP32" s="110"/>
      <c r="EQ32" s="110"/>
      <c r="ER32" s="110"/>
      <c r="ES32" s="110"/>
      <c r="ET32" s="110"/>
      <c r="EU32" s="110"/>
      <c r="EV32" s="110"/>
      <c r="EW32" s="110"/>
      <c r="EX32" s="110"/>
      <c r="EY32" s="110"/>
      <c r="EZ32" s="110"/>
      <c r="FA32" s="110"/>
      <c r="FB32" s="110"/>
      <c r="FC32" s="110"/>
      <c r="FD32" s="110"/>
      <c r="FE32" s="110">
        <f>データ!AP7</f>
        <v>4</v>
      </c>
      <c r="FF32" s="110"/>
      <c r="FG32" s="110"/>
      <c r="FH32" s="110"/>
      <c r="FI32" s="110"/>
      <c r="FJ32" s="110"/>
      <c r="FK32" s="110"/>
      <c r="FL32" s="110"/>
      <c r="FM32" s="110"/>
      <c r="FN32" s="110"/>
      <c r="FO32" s="110"/>
      <c r="FP32" s="110"/>
      <c r="FQ32" s="110"/>
      <c r="FR32" s="110"/>
      <c r="FS32" s="110"/>
      <c r="FT32" s="110"/>
      <c r="FU32" s="110"/>
      <c r="FV32" s="110"/>
      <c r="FW32" s="110"/>
      <c r="FX32" s="110">
        <f>データ!AQ7</f>
        <v>2.4</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138.9</v>
      </c>
      <c r="JD32" s="81"/>
      <c r="JE32" s="81"/>
      <c r="JF32" s="81"/>
      <c r="JG32" s="81"/>
      <c r="JH32" s="81"/>
      <c r="JI32" s="81"/>
      <c r="JJ32" s="81"/>
      <c r="JK32" s="81"/>
      <c r="JL32" s="81"/>
      <c r="JM32" s="81"/>
      <c r="JN32" s="81"/>
      <c r="JO32" s="81"/>
      <c r="JP32" s="81"/>
      <c r="JQ32" s="81"/>
      <c r="JR32" s="81"/>
      <c r="JS32" s="81"/>
      <c r="JT32" s="81"/>
      <c r="JU32" s="82"/>
      <c r="JV32" s="80">
        <f>データ!DQ7</f>
        <v>139.69999999999999</v>
      </c>
      <c r="JW32" s="81"/>
      <c r="JX32" s="81"/>
      <c r="JY32" s="81"/>
      <c r="JZ32" s="81"/>
      <c r="KA32" s="81"/>
      <c r="KB32" s="81"/>
      <c r="KC32" s="81"/>
      <c r="KD32" s="81"/>
      <c r="KE32" s="81"/>
      <c r="KF32" s="81"/>
      <c r="KG32" s="81"/>
      <c r="KH32" s="81"/>
      <c r="KI32" s="81"/>
      <c r="KJ32" s="81"/>
      <c r="KK32" s="81"/>
      <c r="KL32" s="81"/>
      <c r="KM32" s="81"/>
      <c r="KN32" s="82"/>
      <c r="KO32" s="80">
        <f>データ!DR7</f>
        <v>139.30000000000001</v>
      </c>
      <c r="KP32" s="81"/>
      <c r="KQ32" s="81"/>
      <c r="KR32" s="81"/>
      <c r="KS32" s="81"/>
      <c r="KT32" s="81"/>
      <c r="KU32" s="81"/>
      <c r="KV32" s="81"/>
      <c r="KW32" s="81"/>
      <c r="KX32" s="81"/>
      <c r="KY32" s="81"/>
      <c r="KZ32" s="81"/>
      <c r="LA32" s="81"/>
      <c r="LB32" s="81"/>
      <c r="LC32" s="81"/>
      <c r="LD32" s="81"/>
      <c r="LE32" s="81"/>
      <c r="LF32" s="81"/>
      <c r="LG32" s="82"/>
      <c r="LH32" s="80">
        <f>データ!DS7</f>
        <v>135.30000000000001</v>
      </c>
      <c r="LI32" s="81"/>
      <c r="LJ32" s="81"/>
      <c r="LK32" s="81"/>
      <c r="LL32" s="81"/>
      <c r="LM32" s="81"/>
      <c r="LN32" s="81"/>
      <c r="LO32" s="81"/>
      <c r="LP32" s="81"/>
      <c r="LQ32" s="81"/>
      <c r="LR32" s="81"/>
      <c r="LS32" s="81"/>
      <c r="LT32" s="81"/>
      <c r="LU32" s="81"/>
      <c r="LV32" s="81"/>
      <c r="LW32" s="81"/>
      <c r="LX32" s="81"/>
      <c r="LY32" s="81"/>
      <c r="LZ32" s="82"/>
      <c r="MA32" s="80">
        <f>データ!DT7</f>
        <v>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255</v>
      </c>
      <c r="V52" s="106"/>
      <c r="W52" s="106"/>
      <c r="X52" s="106"/>
      <c r="Y52" s="106"/>
      <c r="Z52" s="106"/>
      <c r="AA52" s="106"/>
      <c r="AB52" s="106"/>
      <c r="AC52" s="106"/>
      <c r="AD52" s="106"/>
      <c r="AE52" s="106"/>
      <c r="AF52" s="106"/>
      <c r="AG52" s="106"/>
      <c r="AH52" s="106"/>
      <c r="AI52" s="106"/>
      <c r="AJ52" s="106"/>
      <c r="AK52" s="106"/>
      <c r="AL52" s="106"/>
      <c r="AM52" s="106"/>
      <c r="AN52" s="106">
        <f>データ!AV7</f>
        <v>35</v>
      </c>
      <c r="AO52" s="106"/>
      <c r="AP52" s="106"/>
      <c r="AQ52" s="106"/>
      <c r="AR52" s="106"/>
      <c r="AS52" s="106"/>
      <c r="AT52" s="106"/>
      <c r="AU52" s="106"/>
      <c r="AV52" s="106"/>
      <c r="AW52" s="106"/>
      <c r="AX52" s="106"/>
      <c r="AY52" s="106"/>
      <c r="AZ52" s="106"/>
      <c r="BA52" s="106"/>
      <c r="BB52" s="106"/>
      <c r="BC52" s="106"/>
      <c r="BD52" s="106"/>
      <c r="BE52" s="106"/>
      <c r="BF52" s="106"/>
      <c r="BG52" s="106">
        <f>データ!AW7</f>
        <v>28</v>
      </c>
      <c r="BH52" s="106"/>
      <c r="BI52" s="106"/>
      <c r="BJ52" s="106"/>
      <c r="BK52" s="106"/>
      <c r="BL52" s="106"/>
      <c r="BM52" s="106"/>
      <c r="BN52" s="106"/>
      <c r="BO52" s="106"/>
      <c r="BP52" s="106"/>
      <c r="BQ52" s="106"/>
      <c r="BR52" s="106"/>
      <c r="BS52" s="106"/>
      <c r="BT52" s="106"/>
      <c r="BU52" s="106"/>
      <c r="BV52" s="106"/>
      <c r="BW52" s="106"/>
      <c r="BX52" s="106"/>
      <c r="BY52" s="106"/>
      <c r="BZ52" s="106">
        <f>データ!AX7</f>
        <v>19</v>
      </c>
      <c r="CA52" s="106"/>
      <c r="CB52" s="106"/>
      <c r="CC52" s="106"/>
      <c r="CD52" s="106"/>
      <c r="CE52" s="106"/>
      <c r="CF52" s="106"/>
      <c r="CG52" s="106"/>
      <c r="CH52" s="106"/>
      <c r="CI52" s="106"/>
      <c r="CJ52" s="106"/>
      <c r="CK52" s="106"/>
      <c r="CL52" s="106"/>
      <c r="CM52" s="106"/>
      <c r="CN52" s="106"/>
      <c r="CO52" s="106"/>
      <c r="CP52" s="106"/>
      <c r="CQ52" s="106"/>
      <c r="CR52" s="106"/>
      <c r="CS52" s="106">
        <f>データ!AY7</f>
        <v>10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62.2</v>
      </c>
      <c r="EM52" s="110"/>
      <c r="EN52" s="110"/>
      <c r="EO52" s="110"/>
      <c r="EP52" s="110"/>
      <c r="EQ52" s="110"/>
      <c r="ER52" s="110"/>
      <c r="ES52" s="110"/>
      <c r="ET52" s="110"/>
      <c r="EU52" s="110"/>
      <c r="EV52" s="110"/>
      <c r="EW52" s="110"/>
      <c r="EX52" s="110"/>
      <c r="EY52" s="110"/>
      <c r="EZ52" s="110"/>
      <c r="FA52" s="110"/>
      <c r="FB52" s="110"/>
      <c r="FC52" s="110"/>
      <c r="FD52" s="110"/>
      <c r="FE52" s="110">
        <f>データ!BG7</f>
        <v>62.1</v>
      </c>
      <c r="FF52" s="110"/>
      <c r="FG52" s="110"/>
      <c r="FH52" s="110"/>
      <c r="FI52" s="110"/>
      <c r="FJ52" s="110"/>
      <c r="FK52" s="110"/>
      <c r="FL52" s="110"/>
      <c r="FM52" s="110"/>
      <c r="FN52" s="110"/>
      <c r="FO52" s="110"/>
      <c r="FP52" s="110"/>
      <c r="FQ52" s="110"/>
      <c r="FR52" s="110"/>
      <c r="FS52" s="110"/>
      <c r="FT52" s="110"/>
      <c r="FU52" s="110"/>
      <c r="FV52" s="110"/>
      <c r="FW52" s="110"/>
      <c r="FX52" s="110">
        <f>データ!BH7</f>
        <v>56.4</v>
      </c>
      <c r="FY52" s="110"/>
      <c r="FZ52" s="110"/>
      <c r="GA52" s="110"/>
      <c r="GB52" s="110"/>
      <c r="GC52" s="110"/>
      <c r="GD52" s="110"/>
      <c r="GE52" s="110"/>
      <c r="GF52" s="110"/>
      <c r="GG52" s="110"/>
      <c r="GH52" s="110"/>
      <c r="GI52" s="110"/>
      <c r="GJ52" s="110"/>
      <c r="GK52" s="110"/>
      <c r="GL52" s="110"/>
      <c r="GM52" s="110"/>
      <c r="GN52" s="110"/>
      <c r="GO52" s="110"/>
      <c r="GP52" s="110"/>
      <c r="GQ52" s="110">
        <f>データ!BI7</f>
        <v>58.5</v>
      </c>
      <c r="GR52" s="110"/>
      <c r="GS52" s="110"/>
      <c r="GT52" s="110"/>
      <c r="GU52" s="110"/>
      <c r="GV52" s="110"/>
      <c r="GW52" s="110"/>
      <c r="GX52" s="110"/>
      <c r="GY52" s="110"/>
      <c r="GZ52" s="110"/>
      <c r="HA52" s="110"/>
      <c r="HB52" s="110"/>
      <c r="HC52" s="110"/>
      <c r="HD52" s="110"/>
      <c r="HE52" s="110"/>
      <c r="HF52" s="110"/>
      <c r="HG52" s="110"/>
      <c r="HH52" s="110"/>
      <c r="HI52" s="110"/>
      <c r="HJ52" s="110">
        <f>データ!BJ7</f>
        <v>59.1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-37357</v>
      </c>
      <c r="JD52" s="106"/>
      <c r="JE52" s="106"/>
      <c r="JF52" s="106"/>
      <c r="JG52" s="106"/>
      <c r="JH52" s="106"/>
      <c r="JI52" s="106"/>
      <c r="JJ52" s="106"/>
      <c r="JK52" s="106"/>
      <c r="JL52" s="106"/>
      <c r="JM52" s="106"/>
      <c r="JN52" s="106"/>
      <c r="JO52" s="106"/>
      <c r="JP52" s="106"/>
      <c r="JQ52" s="106"/>
      <c r="JR52" s="106"/>
      <c r="JS52" s="106"/>
      <c r="JT52" s="106"/>
      <c r="JU52" s="106"/>
      <c r="JV52" s="106">
        <f>データ!BR7</f>
        <v>20024</v>
      </c>
      <c r="JW52" s="106"/>
      <c r="JX52" s="106"/>
      <c r="JY52" s="106"/>
      <c r="JZ52" s="106"/>
      <c r="KA52" s="106"/>
      <c r="KB52" s="106"/>
      <c r="KC52" s="106"/>
      <c r="KD52" s="106"/>
      <c r="KE52" s="106"/>
      <c r="KF52" s="106"/>
      <c r="KG52" s="106"/>
      <c r="KH52" s="106"/>
      <c r="KI52" s="106"/>
      <c r="KJ52" s="106"/>
      <c r="KK52" s="106"/>
      <c r="KL52" s="106"/>
      <c r="KM52" s="106"/>
      <c r="KN52" s="106"/>
      <c r="KO52" s="106">
        <f>データ!BS7</f>
        <v>55447</v>
      </c>
      <c r="KP52" s="106"/>
      <c r="KQ52" s="106"/>
      <c r="KR52" s="106"/>
      <c r="KS52" s="106"/>
      <c r="KT52" s="106"/>
      <c r="KU52" s="106"/>
      <c r="KV52" s="106"/>
      <c r="KW52" s="106"/>
      <c r="KX52" s="106"/>
      <c r="KY52" s="106"/>
      <c r="KZ52" s="106"/>
      <c r="LA52" s="106"/>
      <c r="LB52" s="106"/>
      <c r="LC52" s="106"/>
      <c r="LD52" s="106"/>
      <c r="LE52" s="106"/>
      <c r="LF52" s="106"/>
      <c r="LG52" s="106"/>
      <c r="LH52" s="106">
        <f>データ!BT7</f>
        <v>92536</v>
      </c>
      <c r="LI52" s="106"/>
      <c r="LJ52" s="106"/>
      <c r="LK52" s="106"/>
      <c r="LL52" s="106"/>
      <c r="LM52" s="106"/>
      <c r="LN52" s="106"/>
      <c r="LO52" s="106"/>
      <c r="LP52" s="106"/>
      <c r="LQ52" s="106"/>
      <c r="LR52" s="106"/>
      <c r="LS52" s="106"/>
      <c r="LT52" s="106"/>
      <c r="LU52" s="106"/>
      <c r="LV52" s="106"/>
      <c r="LW52" s="106"/>
      <c r="LX52" s="106"/>
      <c r="LY52" s="106"/>
      <c r="LZ52" s="106"/>
      <c r="MA52" s="106">
        <f>データ!BU7</f>
        <v>103472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46</v>
      </c>
      <c r="V53" s="106"/>
      <c r="W53" s="106"/>
      <c r="X53" s="106"/>
      <c r="Y53" s="106"/>
      <c r="Z53" s="106"/>
      <c r="AA53" s="106"/>
      <c r="AB53" s="106"/>
      <c r="AC53" s="106"/>
      <c r="AD53" s="106"/>
      <c r="AE53" s="106"/>
      <c r="AF53" s="106"/>
      <c r="AG53" s="106"/>
      <c r="AH53" s="106"/>
      <c r="AI53" s="106"/>
      <c r="AJ53" s="106"/>
      <c r="AK53" s="106"/>
      <c r="AL53" s="106"/>
      <c r="AM53" s="106"/>
      <c r="AN53" s="106">
        <f>データ!BA7</f>
        <v>39</v>
      </c>
      <c r="AO53" s="106"/>
      <c r="AP53" s="106"/>
      <c r="AQ53" s="106"/>
      <c r="AR53" s="106"/>
      <c r="AS53" s="106"/>
      <c r="AT53" s="106"/>
      <c r="AU53" s="106"/>
      <c r="AV53" s="106"/>
      <c r="AW53" s="106"/>
      <c r="AX53" s="106"/>
      <c r="AY53" s="106"/>
      <c r="AZ53" s="106"/>
      <c r="BA53" s="106"/>
      <c r="BB53" s="106"/>
      <c r="BC53" s="106"/>
      <c r="BD53" s="106"/>
      <c r="BE53" s="106"/>
      <c r="BF53" s="106"/>
      <c r="BG53" s="106">
        <f>データ!BB7</f>
        <v>25</v>
      </c>
      <c r="BH53" s="106"/>
      <c r="BI53" s="106"/>
      <c r="BJ53" s="106"/>
      <c r="BK53" s="106"/>
      <c r="BL53" s="106"/>
      <c r="BM53" s="106"/>
      <c r="BN53" s="106"/>
      <c r="BO53" s="106"/>
      <c r="BP53" s="106"/>
      <c r="BQ53" s="106"/>
      <c r="BR53" s="106"/>
      <c r="BS53" s="106"/>
      <c r="BT53" s="106"/>
      <c r="BU53" s="106"/>
      <c r="BV53" s="106"/>
      <c r="BW53" s="106"/>
      <c r="BX53" s="106"/>
      <c r="BY53" s="106"/>
      <c r="BZ53" s="106">
        <f>データ!BC7</f>
        <v>23</v>
      </c>
      <c r="CA53" s="106"/>
      <c r="CB53" s="106"/>
      <c r="CC53" s="106"/>
      <c r="CD53" s="106"/>
      <c r="CE53" s="106"/>
      <c r="CF53" s="106"/>
      <c r="CG53" s="106"/>
      <c r="CH53" s="106"/>
      <c r="CI53" s="106"/>
      <c r="CJ53" s="106"/>
      <c r="CK53" s="106"/>
      <c r="CL53" s="106"/>
      <c r="CM53" s="106"/>
      <c r="CN53" s="106"/>
      <c r="CO53" s="106"/>
      <c r="CP53" s="106"/>
      <c r="CQ53" s="106"/>
      <c r="CR53" s="106"/>
      <c r="CS53" s="106">
        <f>データ!BD7</f>
        <v>11</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29.6</v>
      </c>
      <c r="FF53" s="110"/>
      <c r="FG53" s="110"/>
      <c r="FH53" s="110"/>
      <c r="FI53" s="110"/>
      <c r="FJ53" s="110"/>
      <c r="FK53" s="110"/>
      <c r="FL53" s="110"/>
      <c r="FM53" s="110"/>
      <c r="FN53" s="110"/>
      <c r="FO53" s="110"/>
      <c r="FP53" s="110"/>
      <c r="FQ53" s="110"/>
      <c r="FR53" s="110"/>
      <c r="FS53" s="110"/>
      <c r="FT53" s="110"/>
      <c r="FU53" s="110"/>
      <c r="FV53" s="110"/>
      <c r="FW53" s="110"/>
      <c r="FX53" s="110">
        <f>データ!BM7</f>
        <v>29.2</v>
      </c>
      <c r="FY53" s="110"/>
      <c r="FZ53" s="110"/>
      <c r="GA53" s="110"/>
      <c r="GB53" s="110"/>
      <c r="GC53" s="110"/>
      <c r="GD53" s="110"/>
      <c r="GE53" s="110"/>
      <c r="GF53" s="110"/>
      <c r="GG53" s="110"/>
      <c r="GH53" s="110"/>
      <c r="GI53" s="110"/>
      <c r="GJ53" s="110"/>
      <c r="GK53" s="110"/>
      <c r="GL53" s="110"/>
      <c r="GM53" s="110"/>
      <c r="GN53" s="110"/>
      <c r="GO53" s="110"/>
      <c r="GP53" s="110"/>
      <c r="GQ53" s="110">
        <f>データ!BN7</f>
        <v>30.4</v>
      </c>
      <c r="GR53" s="110"/>
      <c r="GS53" s="110"/>
      <c r="GT53" s="110"/>
      <c r="GU53" s="110"/>
      <c r="GV53" s="110"/>
      <c r="GW53" s="110"/>
      <c r="GX53" s="110"/>
      <c r="GY53" s="110"/>
      <c r="GZ53" s="110"/>
      <c r="HA53" s="110"/>
      <c r="HB53" s="110"/>
      <c r="HC53" s="110"/>
      <c r="HD53" s="110"/>
      <c r="HE53" s="110"/>
      <c r="HF53" s="110"/>
      <c r="HG53" s="110"/>
      <c r="HH53" s="110"/>
      <c r="HI53" s="110"/>
      <c r="HJ53" s="110">
        <f>データ!BO7</f>
        <v>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37496</v>
      </c>
      <c r="JD53" s="106"/>
      <c r="JE53" s="106"/>
      <c r="JF53" s="106"/>
      <c r="JG53" s="106"/>
      <c r="JH53" s="106"/>
      <c r="JI53" s="106"/>
      <c r="JJ53" s="106"/>
      <c r="JK53" s="106"/>
      <c r="JL53" s="106"/>
      <c r="JM53" s="106"/>
      <c r="JN53" s="106"/>
      <c r="JO53" s="106"/>
      <c r="JP53" s="106"/>
      <c r="JQ53" s="106"/>
      <c r="JR53" s="106"/>
      <c r="JS53" s="106"/>
      <c r="JT53" s="106"/>
      <c r="JU53" s="106"/>
      <c r="JV53" s="106">
        <f>データ!BW7</f>
        <v>31888</v>
      </c>
      <c r="JW53" s="106"/>
      <c r="JX53" s="106"/>
      <c r="JY53" s="106"/>
      <c r="JZ53" s="106"/>
      <c r="KA53" s="106"/>
      <c r="KB53" s="106"/>
      <c r="KC53" s="106"/>
      <c r="KD53" s="106"/>
      <c r="KE53" s="106"/>
      <c r="KF53" s="106"/>
      <c r="KG53" s="106"/>
      <c r="KH53" s="106"/>
      <c r="KI53" s="106"/>
      <c r="KJ53" s="106"/>
      <c r="KK53" s="106"/>
      <c r="KL53" s="106"/>
      <c r="KM53" s="106"/>
      <c r="KN53" s="106"/>
      <c r="KO53" s="106">
        <f>データ!BX7</f>
        <v>13314</v>
      </c>
      <c r="KP53" s="106"/>
      <c r="KQ53" s="106"/>
      <c r="KR53" s="106"/>
      <c r="KS53" s="106"/>
      <c r="KT53" s="106"/>
      <c r="KU53" s="106"/>
      <c r="KV53" s="106"/>
      <c r="KW53" s="106"/>
      <c r="KX53" s="106"/>
      <c r="KY53" s="106"/>
      <c r="KZ53" s="106"/>
      <c r="LA53" s="106"/>
      <c r="LB53" s="106"/>
      <c r="LC53" s="106"/>
      <c r="LD53" s="106"/>
      <c r="LE53" s="106"/>
      <c r="LF53" s="106"/>
      <c r="LG53" s="106"/>
      <c r="LH53" s="106">
        <f>データ!BY7</f>
        <v>28825</v>
      </c>
      <c r="LI53" s="106"/>
      <c r="LJ53" s="106"/>
      <c r="LK53" s="106"/>
      <c r="LL53" s="106"/>
      <c r="LM53" s="106"/>
      <c r="LN53" s="106"/>
      <c r="LO53" s="106"/>
      <c r="LP53" s="106"/>
      <c r="LQ53" s="106"/>
      <c r="LR53" s="106"/>
      <c r="LS53" s="106"/>
      <c r="LT53" s="106"/>
      <c r="LU53" s="106"/>
      <c r="LV53" s="106"/>
      <c r="LW53" s="106"/>
      <c r="LX53" s="106"/>
      <c r="LY53" s="106"/>
      <c r="LZ53" s="106"/>
      <c r="MA53" s="106">
        <f>データ!BZ7</f>
        <v>26838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791229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330.2</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176.7</v>
      </c>
      <c r="LF77" s="81"/>
      <c r="LG77" s="81"/>
      <c r="LH77" s="81"/>
      <c r="LI77" s="81"/>
      <c r="LJ77" s="81"/>
      <c r="LK77" s="81"/>
      <c r="LL77" s="81"/>
      <c r="LM77" s="81"/>
      <c r="LN77" s="81"/>
      <c r="LO77" s="81"/>
      <c r="LP77" s="81"/>
      <c r="LQ77" s="81"/>
      <c r="LR77" s="81"/>
      <c r="LS77" s="82"/>
      <c r="LT77" s="80">
        <f>データ!DC7</f>
        <v>97.7</v>
      </c>
      <c r="LU77" s="81"/>
      <c r="LV77" s="81"/>
      <c r="LW77" s="81"/>
      <c r="LX77" s="81"/>
      <c r="LY77" s="81"/>
      <c r="LZ77" s="81"/>
      <c r="MA77" s="81"/>
      <c r="MB77" s="81"/>
      <c r="MC77" s="81"/>
      <c r="MD77" s="81"/>
      <c r="ME77" s="81"/>
      <c r="MF77" s="81"/>
      <c r="MG77" s="81"/>
      <c r="MH77" s="82"/>
      <c r="MI77" s="80">
        <f>データ!DD7</f>
        <v>17.8</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280</v>
      </c>
      <c r="KB78" s="81"/>
      <c r="KC78" s="81"/>
      <c r="KD78" s="81"/>
      <c r="KE78" s="81"/>
      <c r="KF78" s="81"/>
      <c r="KG78" s="81"/>
      <c r="KH78" s="81"/>
      <c r="KI78" s="81"/>
      <c r="KJ78" s="81"/>
      <c r="KK78" s="81"/>
      <c r="KL78" s="81"/>
      <c r="KM78" s="81"/>
      <c r="KN78" s="81"/>
      <c r="KO78" s="82"/>
      <c r="KP78" s="80">
        <f>データ!DF7</f>
        <v>239.6</v>
      </c>
      <c r="KQ78" s="81"/>
      <c r="KR78" s="81"/>
      <c r="KS78" s="81"/>
      <c r="KT78" s="81"/>
      <c r="KU78" s="81"/>
      <c r="KV78" s="81"/>
      <c r="KW78" s="81"/>
      <c r="KX78" s="81"/>
      <c r="KY78" s="81"/>
      <c r="KZ78" s="81"/>
      <c r="LA78" s="81"/>
      <c r="LB78" s="81"/>
      <c r="LC78" s="81"/>
      <c r="LD78" s="82"/>
      <c r="LE78" s="80">
        <f>データ!DG7</f>
        <v>224.1</v>
      </c>
      <c r="LF78" s="81"/>
      <c r="LG78" s="81"/>
      <c r="LH78" s="81"/>
      <c r="LI78" s="81"/>
      <c r="LJ78" s="81"/>
      <c r="LK78" s="81"/>
      <c r="LL78" s="81"/>
      <c r="LM78" s="81"/>
      <c r="LN78" s="81"/>
      <c r="LO78" s="81"/>
      <c r="LP78" s="81"/>
      <c r="LQ78" s="81"/>
      <c r="LR78" s="81"/>
      <c r="LS78" s="82"/>
      <c r="LT78" s="80">
        <f>データ!DH7</f>
        <v>152.5</v>
      </c>
      <c r="LU78" s="81"/>
      <c r="LV78" s="81"/>
      <c r="LW78" s="81"/>
      <c r="LX78" s="81"/>
      <c r="LY78" s="81"/>
      <c r="LZ78" s="81"/>
      <c r="MA78" s="81"/>
      <c r="MB78" s="81"/>
      <c r="MC78" s="81"/>
      <c r="MD78" s="81"/>
      <c r="ME78" s="81"/>
      <c r="MF78" s="81"/>
      <c r="MG78" s="81"/>
      <c r="MH78" s="82"/>
      <c r="MI78" s="80">
        <f>データ!DI7</f>
        <v>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wmZdDvjQM5X8xRdGLP1BKgfSefGtFeoZ0vwOsZLcGH2fDXfeGCOCNzutjfbTkK6mBW9iwzjfdVV0c/1ezVDiXQ==" saltValue="ev6cJprnUTqWDuNCjfrwX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50" t="s">
        <v>63</v>
      </c>
      <c r="AK4" s="150"/>
      <c r="AL4" s="150"/>
      <c r="AM4" s="150"/>
      <c r="AN4" s="150"/>
      <c r="AO4" s="150"/>
      <c r="AP4" s="150"/>
      <c r="AQ4" s="150"/>
      <c r="AR4" s="150"/>
      <c r="AS4" s="150"/>
      <c r="AT4" s="150"/>
      <c r="AU4" s="151" t="s">
        <v>64</v>
      </c>
      <c r="AV4" s="150"/>
      <c r="AW4" s="150"/>
      <c r="AX4" s="150"/>
      <c r="AY4" s="150"/>
      <c r="AZ4" s="150"/>
      <c r="BA4" s="150"/>
      <c r="BB4" s="150"/>
      <c r="BC4" s="150"/>
      <c r="BD4" s="150"/>
      <c r="BE4" s="150"/>
      <c r="BF4" s="150" t="s">
        <v>65</v>
      </c>
      <c r="BG4" s="150"/>
      <c r="BH4" s="150"/>
      <c r="BI4" s="150"/>
      <c r="BJ4" s="150"/>
      <c r="BK4" s="150"/>
      <c r="BL4" s="150"/>
      <c r="BM4" s="150"/>
      <c r="BN4" s="150"/>
      <c r="BO4" s="150"/>
      <c r="BP4" s="150"/>
      <c r="BQ4" s="151" t="s">
        <v>66</v>
      </c>
      <c r="BR4" s="150"/>
      <c r="BS4" s="150"/>
      <c r="BT4" s="150"/>
      <c r="BU4" s="150"/>
      <c r="BV4" s="150"/>
      <c r="BW4" s="150"/>
      <c r="BX4" s="150"/>
      <c r="BY4" s="150"/>
      <c r="BZ4" s="150"/>
      <c r="CA4" s="150"/>
      <c r="CB4" s="150" t="s">
        <v>67</v>
      </c>
      <c r="CC4" s="150"/>
      <c r="CD4" s="150"/>
      <c r="CE4" s="150"/>
      <c r="CF4" s="150"/>
      <c r="CG4" s="150"/>
      <c r="CH4" s="150"/>
      <c r="CI4" s="150"/>
      <c r="CJ4" s="150"/>
      <c r="CK4" s="150"/>
      <c r="CL4" s="150"/>
      <c r="CM4" s="152" t="s">
        <v>68</v>
      </c>
      <c r="CN4" s="152" t="s">
        <v>69</v>
      </c>
      <c r="CO4" s="143" t="s">
        <v>70</v>
      </c>
      <c r="CP4" s="144"/>
      <c r="CQ4" s="144"/>
      <c r="CR4" s="144"/>
      <c r="CS4" s="144"/>
      <c r="CT4" s="144"/>
      <c r="CU4" s="144"/>
      <c r="CV4" s="144"/>
      <c r="CW4" s="144"/>
      <c r="CX4" s="144"/>
      <c r="CY4" s="145"/>
      <c r="CZ4" s="150" t="s">
        <v>71</v>
      </c>
      <c r="DA4" s="150"/>
      <c r="DB4" s="150"/>
      <c r="DC4" s="150"/>
      <c r="DD4" s="150"/>
      <c r="DE4" s="150"/>
      <c r="DF4" s="150"/>
      <c r="DG4" s="150"/>
      <c r="DH4" s="150"/>
      <c r="DI4" s="150"/>
      <c r="DJ4" s="150"/>
      <c r="DK4" s="143" t="s">
        <v>72</v>
      </c>
      <c r="DL4" s="144"/>
      <c r="DM4" s="144"/>
      <c r="DN4" s="144"/>
      <c r="DO4" s="144"/>
      <c r="DP4" s="144"/>
      <c r="DQ4" s="144"/>
      <c r="DR4" s="144"/>
      <c r="DS4" s="144"/>
      <c r="DT4" s="144"/>
      <c r="DU4" s="145"/>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90</v>
      </c>
      <c r="AM5" s="59" t="s">
        <v>100</v>
      </c>
      <c r="AN5" s="59" t="s">
        <v>101</v>
      </c>
      <c r="AO5" s="59" t="s">
        <v>93</v>
      </c>
      <c r="AP5" s="59" t="s">
        <v>94</v>
      </c>
      <c r="AQ5" s="59" t="s">
        <v>95</v>
      </c>
      <c r="AR5" s="59" t="s">
        <v>96</v>
      </c>
      <c r="AS5" s="59" t="s">
        <v>97</v>
      </c>
      <c r="AT5" s="59" t="s">
        <v>98</v>
      </c>
      <c r="AU5" s="59" t="s">
        <v>99</v>
      </c>
      <c r="AV5" s="59" t="s">
        <v>102</v>
      </c>
      <c r="AW5" s="59" t="s">
        <v>90</v>
      </c>
      <c r="AX5" s="59" t="s">
        <v>100</v>
      </c>
      <c r="AY5" s="59" t="s">
        <v>92</v>
      </c>
      <c r="AZ5" s="59" t="s">
        <v>93</v>
      </c>
      <c r="BA5" s="59" t="s">
        <v>94</v>
      </c>
      <c r="BB5" s="59" t="s">
        <v>95</v>
      </c>
      <c r="BC5" s="59" t="s">
        <v>96</v>
      </c>
      <c r="BD5" s="59" t="s">
        <v>97</v>
      </c>
      <c r="BE5" s="59" t="s">
        <v>98</v>
      </c>
      <c r="BF5" s="59" t="s">
        <v>99</v>
      </c>
      <c r="BG5" s="59" t="s">
        <v>89</v>
      </c>
      <c r="BH5" s="59" t="s">
        <v>103</v>
      </c>
      <c r="BI5" s="59" t="s">
        <v>91</v>
      </c>
      <c r="BJ5" s="59" t="s">
        <v>101</v>
      </c>
      <c r="BK5" s="59" t="s">
        <v>93</v>
      </c>
      <c r="BL5" s="59" t="s">
        <v>94</v>
      </c>
      <c r="BM5" s="59" t="s">
        <v>95</v>
      </c>
      <c r="BN5" s="59" t="s">
        <v>96</v>
      </c>
      <c r="BO5" s="59" t="s">
        <v>97</v>
      </c>
      <c r="BP5" s="59" t="s">
        <v>98</v>
      </c>
      <c r="BQ5" s="59" t="s">
        <v>88</v>
      </c>
      <c r="BR5" s="59" t="s">
        <v>89</v>
      </c>
      <c r="BS5" s="59" t="s">
        <v>103</v>
      </c>
      <c r="BT5" s="59" t="s">
        <v>91</v>
      </c>
      <c r="BU5" s="59" t="s">
        <v>101</v>
      </c>
      <c r="BV5" s="59" t="s">
        <v>93</v>
      </c>
      <c r="BW5" s="59" t="s">
        <v>94</v>
      </c>
      <c r="BX5" s="59" t="s">
        <v>95</v>
      </c>
      <c r="BY5" s="59" t="s">
        <v>96</v>
      </c>
      <c r="BZ5" s="59" t="s">
        <v>97</v>
      </c>
      <c r="CA5" s="59" t="s">
        <v>98</v>
      </c>
      <c r="CB5" s="59" t="s">
        <v>88</v>
      </c>
      <c r="CC5" s="59" t="s">
        <v>89</v>
      </c>
      <c r="CD5" s="59" t="s">
        <v>103</v>
      </c>
      <c r="CE5" s="59" t="s">
        <v>100</v>
      </c>
      <c r="CF5" s="59" t="s">
        <v>101</v>
      </c>
      <c r="CG5" s="59" t="s">
        <v>93</v>
      </c>
      <c r="CH5" s="59" t="s">
        <v>94</v>
      </c>
      <c r="CI5" s="59" t="s">
        <v>95</v>
      </c>
      <c r="CJ5" s="59" t="s">
        <v>96</v>
      </c>
      <c r="CK5" s="59" t="s">
        <v>97</v>
      </c>
      <c r="CL5" s="59" t="s">
        <v>98</v>
      </c>
      <c r="CM5" s="153"/>
      <c r="CN5" s="153"/>
      <c r="CO5" s="59" t="s">
        <v>99</v>
      </c>
      <c r="CP5" s="59" t="s">
        <v>89</v>
      </c>
      <c r="CQ5" s="59" t="s">
        <v>90</v>
      </c>
      <c r="CR5" s="59" t="s">
        <v>100</v>
      </c>
      <c r="CS5" s="59" t="s">
        <v>92</v>
      </c>
      <c r="CT5" s="59" t="s">
        <v>93</v>
      </c>
      <c r="CU5" s="59" t="s">
        <v>94</v>
      </c>
      <c r="CV5" s="59" t="s">
        <v>95</v>
      </c>
      <c r="CW5" s="59" t="s">
        <v>96</v>
      </c>
      <c r="CX5" s="59" t="s">
        <v>97</v>
      </c>
      <c r="CY5" s="59" t="s">
        <v>98</v>
      </c>
      <c r="CZ5" s="59" t="s">
        <v>99</v>
      </c>
      <c r="DA5" s="59" t="s">
        <v>102</v>
      </c>
      <c r="DB5" s="59" t="s">
        <v>103</v>
      </c>
      <c r="DC5" s="59" t="s">
        <v>91</v>
      </c>
      <c r="DD5" s="59" t="s">
        <v>92</v>
      </c>
      <c r="DE5" s="59" t="s">
        <v>93</v>
      </c>
      <c r="DF5" s="59" t="s">
        <v>94</v>
      </c>
      <c r="DG5" s="59" t="s">
        <v>95</v>
      </c>
      <c r="DH5" s="59" t="s">
        <v>96</v>
      </c>
      <c r="DI5" s="59" t="s">
        <v>97</v>
      </c>
      <c r="DJ5" s="59" t="s">
        <v>35</v>
      </c>
      <c r="DK5" s="59" t="s">
        <v>99</v>
      </c>
      <c r="DL5" s="59" t="s">
        <v>89</v>
      </c>
      <c r="DM5" s="59" t="s">
        <v>103</v>
      </c>
      <c r="DN5" s="59" t="s">
        <v>100</v>
      </c>
      <c r="DO5" s="59" t="s">
        <v>92</v>
      </c>
      <c r="DP5" s="59" t="s">
        <v>93</v>
      </c>
      <c r="DQ5" s="59" t="s">
        <v>94</v>
      </c>
      <c r="DR5" s="59" t="s">
        <v>95</v>
      </c>
      <c r="DS5" s="59" t="s">
        <v>96</v>
      </c>
      <c r="DT5" s="59" t="s">
        <v>97</v>
      </c>
      <c r="DU5" s="59" t="s">
        <v>98</v>
      </c>
    </row>
    <row r="6" spans="1:125" s="66" customFormat="1" x14ac:dyDescent="0.15">
      <c r="A6" s="49" t="s">
        <v>104</v>
      </c>
      <c r="B6" s="60">
        <f>B8</f>
        <v>2019</v>
      </c>
      <c r="C6" s="60">
        <f t="shared" ref="C6:X6" si="1">C8</f>
        <v>72036</v>
      </c>
      <c r="D6" s="60">
        <f t="shared" si="1"/>
        <v>47</v>
      </c>
      <c r="E6" s="60">
        <f t="shared" si="1"/>
        <v>14</v>
      </c>
      <c r="F6" s="60">
        <f t="shared" si="1"/>
        <v>0</v>
      </c>
      <c r="G6" s="60">
        <f t="shared" si="1"/>
        <v>1</v>
      </c>
      <c r="H6" s="60" t="str">
        <f>SUBSTITUTE(H8,"　","")</f>
        <v>福島県郡山市</v>
      </c>
      <c r="I6" s="60" t="str">
        <f t="shared" si="1"/>
        <v>郡山駅西口駐車場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21</v>
      </c>
      <c r="S6" s="62" t="str">
        <f t="shared" si="1"/>
        <v>商業施設</v>
      </c>
      <c r="T6" s="62" t="str">
        <f t="shared" si="1"/>
        <v>無</v>
      </c>
      <c r="U6" s="63">
        <f t="shared" si="1"/>
        <v>13959</v>
      </c>
      <c r="V6" s="63">
        <f t="shared" si="1"/>
        <v>529</v>
      </c>
      <c r="W6" s="63">
        <f t="shared" si="1"/>
        <v>200</v>
      </c>
      <c r="X6" s="62" t="str">
        <f t="shared" si="1"/>
        <v>導入なし</v>
      </c>
      <c r="Y6" s="64">
        <f>IF(Y8="-",NA(),Y8)</f>
        <v>62.6</v>
      </c>
      <c r="Z6" s="64">
        <f t="shared" ref="Z6:AH6" si="2">IF(Z8="-",NA(),Z8)</f>
        <v>61</v>
      </c>
      <c r="AA6" s="64">
        <f t="shared" si="2"/>
        <v>71.400000000000006</v>
      </c>
      <c r="AB6" s="64">
        <f t="shared" si="2"/>
        <v>84.8</v>
      </c>
      <c r="AC6" s="64">
        <f t="shared" si="2"/>
        <v>90</v>
      </c>
      <c r="AD6" s="64">
        <f t="shared" si="2"/>
        <v>218.5</v>
      </c>
      <c r="AE6" s="64">
        <f t="shared" si="2"/>
        <v>151.19999999999999</v>
      </c>
      <c r="AF6" s="64">
        <f t="shared" si="2"/>
        <v>212.4</v>
      </c>
      <c r="AG6" s="64">
        <f t="shared" si="2"/>
        <v>243</v>
      </c>
      <c r="AH6" s="64">
        <f t="shared" si="2"/>
        <v>218.2</v>
      </c>
      <c r="AI6" s="61" t="str">
        <f>IF(AI8="-","",IF(AI8="-","【-】","【"&amp;SUBSTITUTE(TEXT(AI8,"#,##0.0"),"-","△")&amp;"】"))</f>
        <v>【619.1】</v>
      </c>
      <c r="AJ6" s="64">
        <f>IF(AJ8="-",NA(),AJ8)</f>
        <v>15.6</v>
      </c>
      <c r="AK6" s="64">
        <f t="shared" ref="AK6:AS6" si="3">IF(AK8="-",NA(),AK8)</f>
        <v>2.5</v>
      </c>
      <c r="AL6" s="64">
        <f t="shared" si="3"/>
        <v>2.2000000000000002</v>
      </c>
      <c r="AM6" s="64">
        <f t="shared" si="3"/>
        <v>1.8</v>
      </c>
      <c r="AN6" s="64">
        <f t="shared" si="3"/>
        <v>0.9</v>
      </c>
      <c r="AO6" s="64">
        <f t="shared" si="3"/>
        <v>4.7</v>
      </c>
      <c r="AP6" s="64">
        <f t="shared" si="3"/>
        <v>4</v>
      </c>
      <c r="AQ6" s="64">
        <f t="shared" si="3"/>
        <v>2.4</v>
      </c>
      <c r="AR6" s="64">
        <f t="shared" si="3"/>
        <v>2.2999999999999998</v>
      </c>
      <c r="AS6" s="64">
        <f t="shared" si="3"/>
        <v>1.5</v>
      </c>
      <c r="AT6" s="61" t="str">
        <f>IF(AT8="-","",IF(AT8="-","【-】","【"&amp;SUBSTITUTE(TEXT(AT8,"#,##0.0"),"-","△")&amp;"】"))</f>
        <v>【2.3】</v>
      </c>
      <c r="AU6" s="65">
        <f>IF(AU8="-",NA(),AU8)</f>
        <v>255</v>
      </c>
      <c r="AV6" s="65">
        <f t="shared" ref="AV6:BD6" si="4">IF(AV8="-",NA(),AV8)</f>
        <v>35</v>
      </c>
      <c r="AW6" s="65">
        <f t="shared" si="4"/>
        <v>28</v>
      </c>
      <c r="AX6" s="65">
        <f t="shared" si="4"/>
        <v>19</v>
      </c>
      <c r="AY6" s="65">
        <f t="shared" si="4"/>
        <v>10</v>
      </c>
      <c r="AZ6" s="65">
        <f t="shared" si="4"/>
        <v>46</v>
      </c>
      <c r="BA6" s="65">
        <f t="shared" si="4"/>
        <v>39</v>
      </c>
      <c r="BB6" s="65">
        <f t="shared" si="4"/>
        <v>25</v>
      </c>
      <c r="BC6" s="65">
        <f t="shared" si="4"/>
        <v>23</v>
      </c>
      <c r="BD6" s="65">
        <f t="shared" si="4"/>
        <v>11</v>
      </c>
      <c r="BE6" s="63" t="str">
        <f>IF(BE8="-","",IF(BE8="-","【-】","【"&amp;SUBSTITUTE(TEXT(BE8,"#,##0"),"-","△")&amp;"】"))</f>
        <v>【17】</v>
      </c>
      <c r="BF6" s="64">
        <f>IF(BF8="-",NA(),BF8)</f>
        <v>62.2</v>
      </c>
      <c r="BG6" s="64">
        <f t="shared" ref="BG6:BO6" si="5">IF(BG8="-",NA(),BG8)</f>
        <v>62.1</v>
      </c>
      <c r="BH6" s="64">
        <f t="shared" si="5"/>
        <v>56.4</v>
      </c>
      <c r="BI6" s="64">
        <f t="shared" si="5"/>
        <v>58.5</v>
      </c>
      <c r="BJ6" s="64">
        <f t="shared" si="5"/>
        <v>59.1</v>
      </c>
      <c r="BK6" s="64">
        <f t="shared" si="5"/>
        <v>33.200000000000003</v>
      </c>
      <c r="BL6" s="64">
        <f t="shared" si="5"/>
        <v>29.6</v>
      </c>
      <c r="BM6" s="64">
        <f t="shared" si="5"/>
        <v>29.2</v>
      </c>
      <c r="BN6" s="64">
        <f t="shared" si="5"/>
        <v>30.4</v>
      </c>
      <c r="BO6" s="64">
        <f t="shared" si="5"/>
        <v>5.8</v>
      </c>
      <c r="BP6" s="61" t="str">
        <f>IF(BP8="-","",IF(BP8="-","【-】","【"&amp;SUBSTITUTE(TEXT(BP8,"#,##0.0"),"-","△")&amp;"】"))</f>
        <v>【20.8】</v>
      </c>
      <c r="BQ6" s="65">
        <f>IF(BQ8="-",NA(),BQ8)</f>
        <v>-37357</v>
      </c>
      <c r="BR6" s="65">
        <f t="shared" ref="BR6:BZ6" si="6">IF(BR8="-",NA(),BR8)</f>
        <v>20024</v>
      </c>
      <c r="BS6" s="65">
        <f t="shared" si="6"/>
        <v>55447</v>
      </c>
      <c r="BT6" s="65">
        <f t="shared" si="6"/>
        <v>92536</v>
      </c>
      <c r="BU6" s="65">
        <f t="shared" si="6"/>
        <v>103472</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105</v>
      </c>
      <c r="CM6" s="63">
        <f t="shared" ref="CM6:CN6" si="7">CM8</f>
        <v>791229</v>
      </c>
      <c r="CN6" s="63">
        <f t="shared" si="7"/>
        <v>0</v>
      </c>
      <c r="CO6" s="64"/>
      <c r="CP6" s="64"/>
      <c r="CQ6" s="64"/>
      <c r="CR6" s="64"/>
      <c r="CS6" s="64"/>
      <c r="CT6" s="64"/>
      <c r="CU6" s="64"/>
      <c r="CV6" s="64"/>
      <c r="CW6" s="64"/>
      <c r="CX6" s="64"/>
      <c r="CY6" s="61" t="s">
        <v>106</v>
      </c>
      <c r="CZ6" s="64">
        <f>IF(CZ8="-",NA(),CZ8)</f>
        <v>330.2</v>
      </c>
      <c r="DA6" s="64">
        <f t="shared" ref="DA6:DI6" si="8">IF(DA8="-",NA(),DA8)</f>
        <v>0</v>
      </c>
      <c r="DB6" s="64">
        <f t="shared" si="8"/>
        <v>176.7</v>
      </c>
      <c r="DC6" s="64">
        <f t="shared" si="8"/>
        <v>97.7</v>
      </c>
      <c r="DD6" s="64">
        <f t="shared" si="8"/>
        <v>17.8</v>
      </c>
      <c r="DE6" s="64">
        <f t="shared" si="8"/>
        <v>280</v>
      </c>
      <c r="DF6" s="64">
        <f t="shared" si="8"/>
        <v>239.6</v>
      </c>
      <c r="DG6" s="64">
        <f t="shared" si="8"/>
        <v>224.1</v>
      </c>
      <c r="DH6" s="64">
        <f t="shared" si="8"/>
        <v>152.5</v>
      </c>
      <c r="DI6" s="64">
        <f t="shared" si="8"/>
        <v>1239.2</v>
      </c>
      <c r="DJ6" s="61" t="str">
        <f>IF(DJ8="-","",IF(DJ8="-","【-】","【"&amp;SUBSTITUTE(TEXT(DJ8,"#,##0.0"),"-","△")&amp;"】"))</f>
        <v>【425.4】</v>
      </c>
      <c r="DK6" s="64">
        <f>IF(DK8="-",NA(),DK8)</f>
        <v>101.3</v>
      </c>
      <c r="DL6" s="64">
        <f t="shared" ref="DL6:DT6" si="9">IF(DL8="-",NA(),DL8)</f>
        <v>98.1</v>
      </c>
      <c r="DM6" s="64">
        <f t="shared" si="9"/>
        <v>92.2</v>
      </c>
      <c r="DN6" s="64">
        <f t="shared" si="9"/>
        <v>90.5</v>
      </c>
      <c r="DO6" s="64">
        <f t="shared" si="9"/>
        <v>91.1</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15">
      <c r="A7" s="49" t="s">
        <v>107</v>
      </c>
      <c r="B7" s="60">
        <f t="shared" ref="B7:X7" si="10">B8</f>
        <v>2019</v>
      </c>
      <c r="C7" s="60">
        <f t="shared" si="10"/>
        <v>72036</v>
      </c>
      <c r="D7" s="60">
        <f t="shared" si="10"/>
        <v>47</v>
      </c>
      <c r="E7" s="60">
        <f t="shared" si="10"/>
        <v>14</v>
      </c>
      <c r="F7" s="60">
        <f t="shared" si="10"/>
        <v>0</v>
      </c>
      <c r="G7" s="60">
        <f t="shared" si="10"/>
        <v>1</v>
      </c>
      <c r="H7" s="60" t="str">
        <f t="shared" si="10"/>
        <v>福島県　郡山市</v>
      </c>
      <c r="I7" s="60" t="str">
        <f t="shared" si="10"/>
        <v>郡山駅西口駐車場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21</v>
      </c>
      <c r="S7" s="62" t="str">
        <f t="shared" si="10"/>
        <v>商業施設</v>
      </c>
      <c r="T7" s="62" t="str">
        <f t="shared" si="10"/>
        <v>無</v>
      </c>
      <c r="U7" s="63">
        <f t="shared" si="10"/>
        <v>13959</v>
      </c>
      <c r="V7" s="63">
        <f t="shared" si="10"/>
        <v>529</v>
      </c>
      <c r="W7" s="63">
        <f t="shared" si="10"/>
        <v>200</v>
      </c>
      <c r="X7" s="62" t="str">
        <f t="shared" si="10"/>
        <v>導入なし</v>
      </c>
      <c r="Y7" s="64">
        <f>Y8</f>
        <v>62.6</v>
      </c>
      <c r="Z7" s="64">
        <f t="shared" ref="Z7:AH7" si="11">Z8</f>
        <v>61</v>
      </c>
      <c r="AA7" s="64">
        <f t="shared" si="11"/>
        <v>71.400000000000006</v>
      </c>
      <c r="AB7" s="64">
        <f t="shared" si="11"/>
        <v>84.8</v>
      </c>
      <c r="AC7" s="64">
        <f t="shared" si="11"/>
        <v>90</v>
      </c>
      <c r="AD7" s="64">
        <f t="shared" si="11"/>
        <v>218.5</v>
      </c>
      <c r="AE7" s="64">
        <f t="shared" si="11"/>
        <v>151.19999999999999</v>
      </c>
      <c r="AF7" s="64">
        <f t="shared" si="11"/>
        <v>212.4</v>
      </c>
      <c r="AG7" s="64">
        <f t="shared" si="11"/>
        <v>243</v>
      </c>
      <c r="AH7" s="64">
        <f t="shared" si="11"/>
        <v>218.2</v>
      </c>
      <c r="AI7" s="61"/>
      <c r="AJ7" s="64">
        <f>AJ8</f>
        <v>15.6</v>
      </c>
      <c r="AK7" s="64">
        <f t="shared" ref="AK7:AS7" si="12">AK8</f>
        <v>2.5</v>
      </c>
      <c r="AL7" s="64">
        <f t="shared" si="12"/>
        <v>2.2000000000000002</v>
      </c>
      <c r="AM7" s="64">
        <f t="shared" si="12"/>
        <v>1.8</v>
      </c>
      <c r="AN7" s="64">
        <f t="shared" si="12"/>
        <v>0.9</v>
      </c>
      <c r="AO7" s="64">
        <f t="shared" si="12"/>
        <v>4.7</v>
      </c>
      <c r="AP7" s="64">
        <f t="shared" si="12"/>
        <v>4</v>
      </c>
      <c r="AQ7" s="64">
        <f t="shared" si="12"/>
        <v>2.4</v>
      </c>
      <c r="AR7" s="64">
        <f t="shared" si="12"/>
        <v>2.2999999999999998</v>
      </c>
      <c r="AS7" s="64">
        <f t="shared" si="12"/>
        <v>1.5</v>
      </c>
      <c r="AT7" s="61"/>
      <c r="AU7" s="65">
        <f>AU8</f>
        <v>255</v>
      </c>
      <c r="AV7" s="65">
        <f t="shared" ref="AV7:BD7" si="13">AV8</f>
        <v>35</v>
      </c>
      <c r="AW7" s="65">
        <f t="shared" si="13"/>
        <v>28</v>
      </c>
      <c r="AX7" s="65">
        <f t="shared" si="13"/>
        <v>19</v>
      </c>
      <c r="AY7" s="65">
        <f t="shared" si="13"/>
        <v>10</v>
      </c>
      <c r="AZ7" s="65">
        <f t="shared" si="13"/>
        <v>46</v>
      </c>
      <c r="BA7" s="65">
        <f t="shared" si="13"/>
        <v>39</v>
      </c>
      <c r="BB7" s="65">
        <f t="shared" si="13"/>
        <v>25</v>
      </c>
      <c r="BC7" s="65">
        <f t="shared" si="13"/>
        <v>23</v>
      </c>
      <c r="BD7" s="65">
        <f t="shared" si="13"/>
        <v>11</v>
      </c>
      <c r="BE7" s="63"/>
      <c r="BF7" s="64">
        <f>BF8</f>
        <v>62.2</v>
      </c>
      <c r="BG7" s="64">
        <f t="shared" ref="BG7:BO7" si="14">BG8</f>
        <v>62.1</v>
      </c>
      <c r="BH7" s="64">
        <f t="shared" si="14"/>
        <v>56.4</v>
      </c>
      <c r="BI7" s="64">
        <f t="shared" si="14"/>
        <v>58.5</v>
      </c>
      <c r="BJ7" s="64">
        <f t="shared" si="14"/>
        <v>59.1</v>
      </c>
      <c r="BK7" s="64">
        <f t="shared" si="14"/>
        <v>33.200000000000003</v>
      </c>
      <c r="BL7" s="64">
        <f t="shared" si="14"/>
        <v>29.6</v>
      </c>
      <c r="BM7" s="64">
        <f t="shared" si="14"/>
        <v>29.2</v>
      </c>
      <c r="BN7" s="64">
        <f t="shared" si="14"/>
        <v>30.4</v>
      </c>
      <c r="BO7" s="64">
        <f t="shared" si="14"/>
        <v>5.8</v>
      </c>
      <c r="BP7" s="61"/>
      <c r="BQ7" s="65">
        <f>BQ8</f>
        <v>-37357</v>
      </c>
      <c r="BR7" s="65">
        <f t="shared" ref="BR7:BZ7" si="15">BR8</f>
        <v>20024</v>
      </c>
      <c r="BS7" s="65">
        <f t="shared" si="15"/>
        <v>55447</v>
      </c>
      <c r="BT7" s="65">
        <f t="shared" si="15"/>
        <v>92536</v>
      </c>
      <c r="BU7" s="65">
        <f t="shared" si="15"/>
        <v>103472</v>
      </c>
      <c r="BV7" s="65">
        <f t="shared" si="15"/>
        <v>37496</v>
      </c>
      <c r="BW7" s="65">
        <f t="shared" si="15"/>
        <v>31888</v>
      </c>
      <c r="BX7" s="65">
        <f t="shared" si="15"/>
        <v>13314</v>
      </c>
      <c r="BY7" s="65">
        <f t="shared" si="15"/>
        <v>28825</v>
      </c>
      <c r="BZ7" s="65">
        <f t="shared" si="15"/>
        <v>26838</v>
      </c>
      <c r="CA7" s="63"/>
      <c r="CB7" s="64" t="s">
        <v>108</v>
      </c>
      <c r="CC7" s="64" t="s">
        <v>108</v>
      </c>
      <c r="CD7" s="64" t="s">
        <v>108</v>
      </c>
      <c r="CE7" s="64" t="s">
        <v>108</v>
      </c>
      <c r="CF7" s="64" t="s">
        <v>108</v>
      </c>
      <c r="CG7" s="64" t="s">
        <v>108</v>
      </c>
      <c r="CH7" s="64" t="s">
        <v>108</v>
      </c>
      <c r="CI7" s="64" t="s">
        <v>108</v>
      </c>
      <c r="CJ7" s="64" t="s">
        <v>108</v>
      </c>
      <c r="CK7" s="64" t="s">
        <v>109</v>
      </c>
      <c r="CL7" s="61"/>
      <c r="CM7" s="63">
        <f>CM8</f>
        <v>791229</v>
      </c>
      <c r="CN7" s="63">
        <f>CN8</f>
        <v>0</v>
      </c>
      <c r="CO7" s="64" t="s">
        <v>108</v>
      </c>
      <c r="CP7" s="64" t="s">
        <v>108</v>
      </c>
      <c r="CQ7" s="64" t="s">
        <v>108</v>
      </c>
      <c r="CR7" s="64" t="s">
        <v>108</v>
      </c>
      <c r="CS7" s="64" t="s">
        <v>108</v>
      </c>
      <c r="CT7" s="64" t="s">
        <v>108</v>
      </c>
      <c r="CU7" s="64" t="s">
        <v>108</v>
      </c>
      <c r="CV7" s="64" t="s">
        <v>108</v>
      </c>
      <c r="CW7" s="64" t="s">
        <v>108</v>
      </c>
      <c r="CX7" s="64" t="s">
        <v>109</v>
      </c>
      <c r="CY7" s="61"/>
      <c r="CZ7" s="64">
        <f>CZ8</f>
        <v>330.2</v>
      </c>
      <c r="DA7" s="64">
        <f t="shared" ref="DA7:DI7" si="16">DA8</f>
        <v>0</v>
      </c>
      <c r="DB7" s="64">
        <f t="shared" si="16"/>
        <v>176.7</v>
      </c>
      <c r="DC7" s="64">
        <f t="shared" si="16"/>
        <v>97.7</v>
      </c>
      <c r="DD7" s="64">
        <f t="shared" si="16"/>
        <v>17.8</v>
      </c>
      <c r="DE7" s="64">
        <f t="shared" si="16"/>
        <v>280</v>
      </c>
      <c r="DF7" s="64">
        <f t="shared" si="16"/>
        <v>239.6</v>
      </c>
      <c r="DG7" s="64">
        <f t="shared" si="16"/>
        <v>224.1</v>
      </c>
      <c r="DH7" s="64">
        <f t="shared" si="16"/>
        <v>152.5</v>
      </c>
      <c r="DI7" s="64">
        <f t="shared" si="16"/>
        <v>1239.2</v>
      </c>
      <c r="DJ7" s="61"/>
      <c r="DK7" s="64">
        <f>DK8</f>
        <v>101.3</v>
      </c>
      <c r="DL7" s="64">
        <f t="shared" ref="DL7:DT7" si="17">DL8</f>
        <v>98.1</v>
      </c>
      <c r="DM7" s="64">
        <f t="shared" si="17"/>
        <v>92.2</v>
      </c>
      <c r="DN7" s="64">
        <f t="shared" si="17"/>
        <v>90.5</v>
      </c>
      <c r="DO7" s="64">
        <f t="shared" si="17"/>
        <v>91.1</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15">
      <c r="A8" s="49"/>
      <c r="B8" s="67">
        <v>2019</v>
      </c>
      <c r="C8" s="67">
        <v>72036</v>
      </c>
      <c r="D8" s="67">
        <v>47</v>
      </c>
      <c r="E8" s="67">
        <v>14</v>
      </c>
      <c r="F8" s="67">
        <v>0</v>
      </c>
      <c r="G8" s="67">
        <v>1</v>
      </c>
      <c r="H8" s="67" t="s">
        <v>110</v>
      </c>
      <c r="I8" s="67" t="s">
        <v>111</v>
      </c>
      <c r="J8" s="67" t="s">
        <v>112</v>
      </c>
      <c r="K8" s="67" t="s">
        <v>113</v>
      </c>
      <c r="L8" s="67" t="s">
        <v>114</v>
      </c>
      <c r="M8" s="67" t="s">
        <v>115</v>
      </c>
      <c r="N8" s="67" t="s">
        <v>116</v>
      </c>
      <c r="O8" s="68" t="s">
        <v>117</v>
      </c>
      <c r="P8" s="69" t="s">
        <v>118</v>
      </c>
      <c r="Q8" s="69" t="s">
        <v>119</v>
      </c>
      <c r="R8" s="70">
        <v>21</v>
      </c>
      <c r="S8" s="69" t="s">
        <v>120</v>
      </c>
      <c r="T8" s="69" t="s">
        <v>121</v>
      </c>
      <c r="U8" s="70">
        <v>13959</v>
      </c>
      <c r="V8" s="70">
        <v>529</v>
      </c>
      <c r="W8" s="70">
        <v>200</v>
      </c>
      <c r="X8" s="69" t="s">
        <v>122</v>
      </c>
      <c r="Y8" s="71">
        <v>62.6</v>
      </c>
      <c r="Z8" s="71">
        <v>61</v>
      </c>
      <c r="AA8" s="71">
        <v>71.400000000000006</v>
      </c>
      <c r="AB8" s="71">
        <v>84.8</v>
      </c>
      <c r="AC8" s="71">
        <v>90</v>
      </c>
      <c r="AD8" s="71">
        <v>218.5</v>
      </c>
      <c r="AE8" s="71">
        <v>151.19999999999999</v>
      </c>
      <c r="AF8" s="71">
        <v>212.4</v>
      </c>
      <c r="AG8" s="71">
        <v>243</v>
      </c>
      <c r="AH8" s="71">
        <v>218.2</v>
      </c>
      <c r="AI8" s="68">
        <v>619.1</v>
      </c>
      <c r="AJ8" s="71">
        <v>15.6</v>
      </c>
      <c r="AK8" s="71">
        <v>2.5</v>
      </c>
      <c r="AL8" s="71">
        <v>2.2000000000000002</v>
      </c>
      <c r="AM8" s="71">
        <v>1.8</v>
      </c>
      <c r="AN8" s="71">
        <v>0.9</v>
      </c>
      <c r="AO8" s="71">
        <v>4.7</v>
      </c>
      <c r="AP8" s="71">
        <v>4</v>
      </c>
      <c r="AQ8" s="71">
        <v>2.4</v>
      </c>
      <c r="AR8" s="71">
        <v>2.2999999999999998</v>
      </c>
      <c r="AS8" s="71">
        <v>1.5</v>
      </c>
      <c r="AT8" s="68">
        <v>2.2999999999999998</v>
      </c>
      <c r="AU8" s="72">
        <v>255</v>
      </c>
      <c r="AV8" s="72">
        <v>35</v>
      </c>
      <c r="AW8" s="72">
        <v>28</v>
      </c>
      <c r="AX8" s="72">
        <v>19</v>
      </c>
      <c r="AY8" s="72">
        <v>10</v>
      </c>
      <c r="AZ8" s="72">
        <v>46</v>
      </c>
      <c r="BA8" s="72">
        <v>39</v>
      </c>
      <c r="BB8" s="72">
        <v>25</v>
      </c>
      <c r="BC8" s="72">
        <v>23</v>
      </c>
      <c r="BD8" s="72">
        <v>11</v>
      </c>
      <c r="BE8" s="72">
        <v>17</v>
      </c>
      <c r="BF8" s="71">
        <v>62.2</v>
      </c>
      <c r="BG8" s="71">
        <v>62.1</v>
      </c>
      <c r="BH8" s="71">
        <v>56.4</v>
      </c>
      <c r="BI8" s="71">
        <v>58.5</v>
      </c>
      <c r="BJ8" s="71">
        <v>59.1</v>
      </c>
      <c r="BK8" s="71">
        <v>33.200000000000003</v>
      </c>
      <c r="BL8" s="71">
        <v>29.6</v>
      </c>
      <c r="BM8" s="71">
        <v>29.2</v>
      </c>
      <c r="BN8" s="71">
        <v>30.4</v>
      </c>
      <c r="BO8" s="71">
        <v>5.8</v>
      </c>
      <c r="BP8" s="68">
        <v>20.8</v>
      </c>
      <c r="BQ8" s="72">
        <v>-37357</v>
      </c>
      <c r="BR8" s="72">
        <v>20024</v>
      </c>
      <c r="BS8" s="72">
        <v>55447</v>
      </c>
      <c r="BT8" s="73">
        <v>92536</v>
      </c>
      <c r="BU8" s="73">
        <v>103472</v>
      </c>
      <c r="BV8" s="72">
        <v>37496</v>
      </c>
      <c r="BW8" s="72">
        <v>31888</v>
      </c>
      <c r="BX8" s="72">
        <v>13314</v>
      </c>
      <c r="BY8" s="72">
        <v>28825</v>
      </c>
      <c r="BZ8" s="72">
        <v>26838</v>
      </c>
      <c r="CA8" s="70">
        <v>14290</v>
      </c>
      <c r="CB8" s="71" t="s">
        <v>114</v>
      </c>
      <c r="CC8" s="71" t="s">
        <v>114</v>
      </c>
      <c r="CD8" s="71" t="s">
        <v>114</v>
      </c>
      <c r="CE8" s="71" t="s">
        <v>114</v>
      </c>
      <c r="CF8" s="71" t="s">
        <v>114</v>
      </c>
      <c r="CG8" s="71" t="s">
        <v>114</v>
      </c>
      <c r="CH8" s="71" t="s">
        <v>114</v>
      </c>
      <c r="CI8" s="71" t="s">
        <v>114</v>
      </c>
      <c r="CJ8" s="71" t="s">
        <v>114</v>
      </c>
      <c r="CK8" s="71" t="s">
        <v>114</v>
      </c>
      <c r="CL8" s="68" t="s">
        <v>114</v>
      </c>
      <c r="CM8" s="70">
        <v>791229</v>
      </c>
      <c r="CN8" s="70">
        <v>0</v>
      </c>
      <c r="CO8" s="71" t="s">
        <v>114</v>
      </c>
      <c r="CP8" s="71" t="s">
        <v>114</v>
      </c>
      <c r="CQ8" s="71" t="s">
        <v>114</v>
      </c>
      <c r="CR8" s="71" t="s">
        <v>114</v>
      </c>
      <c r="CS8" s="71" t="s">
        <v>114</v>
      </c>
      <c r="CT8" s="71" t="s">
        <v>114</v>
      </c>
      <c r="CU8" s="71" t="s">
        <v>114</v>
      </c>
      <c r="CV8" s="71" t="s">
        <v>114</v>
      </c>
      <c r="CW8" s="71" t="s">
        <v>114</v>
      </c>
      <c r="CX8" s="71" t="s">
        <v>114</v>
      </c>
      <c r="CY8" s="68" t="s">
        <v>114</v>
      </c>
      <c r="CZ8" s="71">
        <v>330.2</v>
      </c>
      <c r="DA8" s="71">
        <v>0</v>
      </c>
      <c r="DB8" s="71">
        <v>176.7</v>
      </c>
      <c r="DC8" s="71">
        <v>97.7</v>
      </c>
      <c r="DD8" s="71">
        <v>17.8</v>
      </c>
      <c r="DE8" s="71">
        <v>280</v>
      </c>
      <c r="DF8" s="71">
        <v>239.6</v>
      </c>
      <c r="DG8" s="71">
        <v>224.1</v>
      </c>
      <c r="DH8" s="71">
        <v>152.5</v>
      </c>
      <c r="DI8" s="71">
        <v>1239.2</v>
      </c>
      <c r="DJ8" s="68">
        <v>425.4</v>
      </c>
      <c r="DK8" s="71">
        <v>101.3</v>
      </c>
      <c r="DL8" s="71">
        <v>98.1</v>
      </c>
      <c r="DM8" s="71">
        <v>92.2</v>
      </c>
      <c r="DN8" s="71">
        <v>90.5</v>
      </c>
      <c r="DO8" s="71">
        <v>91.1</v>
      </c>
      <c r="DP8" s="71">
        <v>138.9</v>
      </c>
      <c r="DQ8" s="71">
        <v>139.69999999999999</v>
      </c>
      <c r="DR8" s="71">
        <v>139.30000000000001</v>
      </c>
      <c r="DS8" s="71">
        <v>135.30000000000001</v>
      </c>
      <c r="DT8" s="71">
        <v>127.7</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滝田　哲也</cp:lastModifiedBy>
  <cp:lastPrinted>2021-01-27T05:40:20Z</cp:lastPrinted>
  <dcterms:created xsi:type="dcterms:W3CDTF">2020-12-04T03:27:07Z</dcterms:created>
  <dcterms:modified xsi:type="dcterms:W3CDTF">2021-01-28T23:35:47Z</dcterms:modified>
  <cp:category/>
</cp:coreProperties>
</file>