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係共有\共有\経営比較分析表\【経営比較分析表】2019_072010_46_1718\"/>
    </mc:Choice>
  </mc:AlternateContent>
  <workbookProtection workbookAlgorithmName="SHA-512" workbookHashValue="nICQoEWraQBOuZA42fhZjreBUxdb1+23sqo2UR4v2jltprSvdC2MDJTufXchQz7iPhBhXhUOWgR4qoAJpEuodw==" workbookSaltValue="iC357BwH6etEzErJKLd4KQ==" workbookSpinCount="100000" lockStructure="1"/>
  <bookViews>
    <workbookView xWindow="0" yWindow="0" windowWidth="15360" windowHeight="764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<sst xmlns="http://schemas.openxmlformats.org/spreadsheetml/2006/main" count="253" uniqueCount="117">
  <si>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</si>
  <si>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</si>
  <si>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</si>
  <si>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</si>
  <si>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</si>
  <si>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</si>
  <si>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</si>
  <si>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</si>
  <si>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</si>
  <si>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</si>
  <si>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</si>
  <si>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</si>
  <si>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</si>
  <si>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</si>
  <si>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</si>
  <si>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</si>
  <si>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</si>
  <si>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</si>
  <si>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</si>
  <si>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</si>
  <si>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</si>
  <si>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</si>
  <si>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</si>
  <si>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</si>
  <si>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</si>
  <si>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</si>
  <si>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</si>
  <si>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</si>
  <si>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</si>
  <si>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</si>
  <si>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</si>
  <si>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</si>
  <si>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</si>
  <si>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</si>
  <si>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</si>
  <si>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</si>
  <si>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</si>
  <si>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</si>
  <si>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</si>
  <si>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</si>
  <si>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</si>
  <si>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</si>
  <si>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</si>
  <si>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</si>
  <si>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</si>
  <si>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</si>
  <si>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</si>
  <si>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</si>
  <si>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</si>
  <si>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</si>
  <si>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</si>
  <si>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</si>
  <si>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</si>
  <si>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</si>
  <si>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</si>
  <si>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</si>
  <si>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</si>
  <si>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</si>
  <si>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</si>
  <si>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</si>
  <si>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</si>
  <si>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</si>
  <si>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</si>
  <si>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</si>
  <si>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</si>
  <si>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</si>
  <si>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</si>
  <si>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</si>
  <si>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</si>
  <si>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</si>
  <si>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</si>
  <si>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</si>
  <si>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</si>
  <si>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</si>
  <si>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</si>
  <si>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</si>
  <si>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</si>
  <si>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</si>
  <si>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</si>
  <si>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</si>
  <si>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</si>
  <si>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</si>
  <si>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</si>
  <si>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</si>
  <si>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</si>
  <si>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</si>
  <si>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</si>
  <si>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</si>
  <si>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</si>
  <si>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</si>
  <si>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</si>
  <si>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</si>
  <si>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</si>
  <si>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</si>
  <si>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</si>
  <si>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</si>
  <si>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</si>
  <si>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</si>
  <si>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</si>
  <si>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</si>
  <si>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</si>
  <si>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</si>
  <si>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</si>
  <si>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</si>
  <si>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</si>
  <si>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</si>
  <si>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</si>
  <si>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</si>
  <si>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</si>
  <si>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</si>
  <si>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</si>
  <si>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</si>
  <si>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</si>
  <si>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</si>
  <si>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一般的に言われる法定耐用年数である50年まで達する施設等は無く、比較的新しい施設といえます。しかし、平成3年度の整備開始から25年余りが経過していることや、総処理水量中の不明水が多い状況となっていることから、今後は改修・更新に向けて施設の老朽化の調査や対策が必要となってきています。</t>
    <rPh sb="1" eb="4">
      <t>イッパンテキ</t>
    </rPh>
    <rPh sb="5" eb="6">
      <t>イ</t>
    </rPh>
    <rPh sb="23" eb="24">
      <t>タッ</t>
    </rPh>
    <rPh sb="26" eb="28">
      <t>シセツ</t>
    </rPh>
    <rPh sb="28" eb="29">
      <t>トウ</t>
    </rPh>
    <rPh sb="30" eb="31">
      <t>ナ</t>
    </rPh>
    <rPh sb="33" eb="36">
      <t>ヒカクテキ</t>
    </rPh>
    <rPh sb="36" eb="37">
      <t>アタラ</t>
    </rPh>
    <rPh sb="39" eb="41">
      <t>シセツ</t>
    </rPh>
    <rPh sb="108" eb="110">
      <t>カイシュウ</t>
    </rPh>
    <rPh sb="111" eb="113">
      <t>コウシン</t>
    </rPh>
    <rPh sb="114" eb="115">
      <t>ム</t>
    </rPh>
    <phoneticPr fontId="16"/>
  </si>
  <si>
    <t xml:space="preserve"> 近年、台風などの災害により施設が被害を受ける事態が続いています。そのため、今後は予防保全型の維持管理を行い、道路陥没事故やポンプ場・処理場の機能停止、また多くの不明水流入による処理場への負荷増大を防ぎ、維持管理費用の増加を防止することで経費回収率の向上を図り、経営の健全化を進めます。</t>
    <rPh sb="1" eb="3">
      <t>キンネン</t>
    </rPh>
    <rPh sb="4" eb="6">
      <t>タイフウ</t>
    </rPh>
    <rPh sb="9" eb="11">
      <t>サイガイ</t>
    </rPh>
    <rPh sb="14" eb="16">
      <t>シセツ</t>
    </rPh>
    <rPh sb="17" eb="19">
      <t>ヒガイ</t>
    </rPh>
    <rPh sb="20" eb="21">
      <t>ウ</t>
    </rPh>
    <rPh sb="23" eb="25">
      <t>ジタイ</t>
    </rPh>
    <rPh sb="26" eb="27">
      <t>ツヅ</t>
    </rPh>
    <rPh sb="38" eb="40">
      <t>コンゴ</t>
    </rPh>
    <rPh sb="55" eb="57">
      <t>ドウロ</t>
    </rPh>
    <rPh sb="57" eb="59">
      <t>カンボツ</t>
    </rPh>
    <rPh sb="65" eb="66">
      <t>ジョウ</t>
    </rPh>
    <rPh sb="67" eb="70">
      <t>ショリジョウ</t>
    </rPh>
    <rPh sb="138" eb="139">
      <t>スス</t>
    </rPh>
    <phoneticPr fontId="16"/>
  </si>
  <si>
    <t xml:space="preserve">　本市の特定環境保全公共下水道事業は、磐梯朝日国立公園内に位置し、県内でも有数の温泉地である土湯温泉町に整備され、平成7年度から供用を開始しています。
　経常収支比率は、一般会計からの繰入により100％を超えており、流動比率も併せて類似団体並びに全国平均値の同等の水準であるといえます。
　企業債残高の企業債残高対事業規模比率は、H29年度のピーク時に比べ徐々に減少傾向にありますが、類似団体並びに全国平均に比べ依然高い状況にあるため、効果的な建設改良費の執行に努めていく必要があります。
　また、当該処理区は居住人口の少ない山あいの温泉地で、処理水量が少なく使用料収入の確保が困難であることから、汚水処理原価は類似団体や全国平均に比べ高く、経費回収率は水準より低い状況になっています。
　ほかにも、下水道接続が進まないことなどにより、施設利用率と水洗化率が低い水準となっています。
</t>
    <rPh sb="27" eb="28">
      <t>ナイ</t>
    </rPh>
    <rPh sb="37" eb="39">
      <t>ユウスウ</t>
    </rPh>
    <rPh sb="40" eb="43">
      <t>オンセンチ</t>
    </rPh>
    <rPh sb="52" eb="54">
      <t>セイビ</t>
    </rPh>
    <rPh sb="64" eb="66">
      <t>キョウヨウ</t>
    </rPh>
    <rPh sb="85" eb="89">
      <t>イッパンカイケイ</t>
    </rPh>
    <rPh sb="92" eb="94">
      <t>クリイレ</t>
    </rPh>
    <rPh sb="102" eb="103">
      <t>コ</t>
    </rPh>
    <rPh sb="108" eb="112">
      <t>リュウドウヒリツ</t>
    </rPh>
    <rPh sb="113" eb="114">
      <t>アワ</t>
    </rPh>
    <rPh sb="116" eb="118">
      <t>ルイジ</t>
    </rPh>
    <rPh sb="118" eb="120">
      <t>ダンタイ</t>
    </rPh>
    <rPh sb="120" eb="121">
      <t>ナラ</t>
    </rPh>
    <rPh sb="123" eb="125">
      <t>ゼンコク</t>
    </rPh>
    <rPh sb="125" eb="127">
      <t>ヘイキン</t>
    </rPh>
    <rPh sb="127" eb="128">
      <t>チ</t>
    </rPh>
    <rPh sb="132" eb="134">
      <t>スイジュン</t>
    </rPh>
    <rPh sb="145" eb="147">
      <t>キギョウ</t>
    </rPh>
    <rPh sb="147" eb="148">
      <t>サイ</t>
    </rPh>
    <rPh sb="148" eb="150">
      <t>ザンダカ</t>
    </rPh>
    <rPh sb="151" eb="153">
      <t>キギョウ</t>
    </rPh>
    <rPh sb="153" eb="154">
      <t>サイ</t>
    </rPh>
    <rPh sb="154" eb="156">
      <t>ザンダカ</t>
    </rPh>
    <rPh sb="156" eb="157">
      <t>タイ</t>
    </rPh>
    <rPh sb="157" eb="159">
      <t>ジギョウ</t>
    </rPh>
    <rPh sb="159" eb="161">
      <t>キボ</t>
    </rPh>
    <rPh sb="161" eb="163">
      <t>ヒリツ</t>
    </rPh>
    <rPh sb="168" eb="169">
      <t>ネン</t>
    </rPh>
    <rPh sb="169" eb="170">
      <t>ド</t>
    </rPh>
    <rPh sb="174" eb="175">
      <t>ジ</t>
    </rPh>
    <rPh sb="176" eb="177">
      <t>クラ</t>
    </rPh>
    <rPh sb="178" eb="180">
      <t>ジョジョ</t>
    </rPh>
    <rPh sb="181" eb="185">
      <t>ゲンショウケイコウ</t>
    </rPh>
    <rPh sb="192" eb="197">
      <t>ルイジダンタイナラ</t>
    </rPh>
    <rPh sb="199" eb="203">
      <t>ゼンコクヘイキン</t>
    </rPh>
    <rPh sb="204" eb="205">
      <t>クラ</t>
    </rPh>
    <rPh sb="206" eb="208">
      <t>イゼン</t>
    </rPh>
    <rPh sb="208" eb="209">
      <t>タカ</t>
    </rPh>
    <rPh sb="210" eb="212">
      <t>ジョウキョウ</t>
    </rPh>
    <rPh sb="231" eb="232">
      <t>ツト</t>
    </rPh>
    <rPh sb="236" eb="238">
      <t>ヒツヨウ</t>
    </rPh>
    <rPh sb="249" eb="250">
      <t>トウ</t>
    </rPh>
    <rPh sb="250" eb="251">
      <t>ガイ</t>
    </rPh>
    <rPh sb="253" eb="254">
      <t>ク</t>
    </rPh>
    <rPh sb="255" eb="257">
      <t>キョジュウ</t>
    </rPh>
    <rPh sb="299" eb="301">
      <t>オスイ</t>
    </rPh>
    <rPh sb="301" eb="303">
      <t>ショリ</t>
    </rPh>
    <rPh sb="303" eb="305">
      <t>ゲンカ</t>
    </rPh>
    <rPh sb="306" eb="308">
      <t>ルイジ</t>
    </rPh>
    <rPh sb="308" eb="310">
      <t>ダンタイ</t>
    </rPh>
    <rPh sb="311" eb="313">
      <t>ゼンコク</t>
    </rPh>
    <rPh sb="313" eb="315">
      <t>ヘイキン</t>
    </rPh>
    <rPh sb="316" eb="317">
      <t>クラ</t>
    </rPh>
    <rPh sb="321" eb="323">
      <t>ケイヒ</t>
    </rPh>
    <rPh sb="323" eb="325">
      <t>カイシュウ</t>
    </rPh>
    <rPh sb="325" eb="326">
      <t>リツ</t>
    </rPh>
    <rPh sb="327" eb="329">
      <t>スイジュン</t>
    </rPh>
    <rPh sb="331" eb="332">
      <t>ヒク</t>
    </rPh>
    <rPh sb="333" eb="335">
      <t>ジョウキョウ</t>
    </rPh>
    <rPh sb="374" eb="377">
      <t>スイセンカ</t>
    </rPh>
    <rPh sb="377" eb="378">
      <t>リツ</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</si>
</sst>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0CE-4859-9985-CD4256EBF642}"/>
            </c:ext>
          </c:extLst>
        </c:ser>
        <c:dLbls>
          <c:showLegendKey val="0"/>
          <c:showVal val="0"/>
          <c:showCatName val="0"/>
          <c:showSerName val="0"/>
          <c:showPercent val="0"/>
          <c:showBubbleSize val="0"/>
        </c:dLbls>
        <c:gapWidth val="150"/>
        <c:axId val="105396504"/>
        <c:axId val="10539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0.09</c:v>
                </c:pt>
                <c:pt idx="2">
                  <c:v>0.09</c:v>
                </c:pt>
                <c:pt idx="3">
                  <c:v>0.13</c:v>
                </c:pt>
                <c:pt idx="4">
                  <c:v>0.36</c:v>
                </c:pt>
              </c:numCache>
            </c:numRef>
          </c:val>
          <c:smooth val="0"/>
          <c:extLst xmlns:c16r2="http://schemas.microsoft.com/office/drawing/2015/06/chart">
            <c:ext xmlns:c16="http://schemas.microsoft.com/office/drawing/2014/chart" uri="{C3380CC4-5D6E-409C-BE32-E72D297353CC}">
              <c16:uniqueId val="{00000001-60CE-4859-9985-CD4256EBF642}"/>
            </c:ext>
          </c:extLst>
        </c:ser>
        <c:dLbls>
          <c:showLegendKey val="0"/>
          <c:showVal val="0"/>
          <c:showCatName val="0"/>
          <c:showSerName val="0"/>
          <c:showPercent val="0"/>
          <c:showBubbleSize val="0"/>
        </c:dLbls>
        <c:marker val="1"/>
        <c:smooth val="0"/>
        <c:axId val="105396504"/>
        <c:axId val="105396896"/>
      </c:lineChart>
      <c:dateAx>
        <c:axId val="105396504"/>
        <c:scaling>
          <c:orientation val="minMax"/>
        </c:scaling>
        <c:delete val="1"/>
        <c:axPos val="b"/>
        <c:numFmt formatCode="&quot;H&quot;yy" sourceLinked="1"/>
        <c:majorTickMark val="none"/>
        <c:minorTickMark val="none"/>
        <c:tickLblPos val="none"/>
        <c:crossAx val="105396896"/>
        <c:crosses val="autoZero"/>
        <c:auto val="1"/>
        <c:lblOffset val="100"/>
        <c:baseTimeUnit val="years"/>
      </c:dateAx>
      <c:valAx>
        <c:axId val="10539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396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30.93</c:v>
                </c:pt>
                <c:pt idx="2">
                  <c:v>30.07</c:v>
                </c:pt>
                <c:pt idx="3">
                  <c:v>28</c:v>
                </c:pt>
                <c:pt idx="4">
                  <c:v>28.14</c:v>
                </c:pt>
              </c:numCache>
            </c:numRef>
          </c:val>
          <c:extLst xmlns:c16r2="http://schemas.microsoft.com/office/drawing/2015/06/chart">
            <c:ext xmlns:c16="http://schemas.microsoft.com/office/drawing/2014/chart" uri="{C3380CC4-5D6E-409C-BE32-E72D297353CC}">
              <c16:uniqueId val="{00000000-40B4-48B9-BD3A-37172DA1536B}"/>
            </c:ext>
          </c:extLst>
        </c:ser>
        <c:dLbls>
          <c:showLegendKey val="0"/>
          <c:showVal val="0"/>
          <c:showCatName val="0"/>
          <c:showSerName val="0"/>
          <c:showPercent val="0"/>
          <c:showBubbleSize val="0"/>
        </c:dLbls>
        <c:gapWidth val="150"/>
        <c:axId val="361172792"/>
        <c:axId val="361175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42.9</c:v>
                </c:pt>
                <c:pt idx="2">
                  <c:v>43.36</c:v>
                </c:pt>
                <c:pt idx="3">
                  <c:v>42.56</c:v>
                </c:pt>
                <c:pt idx="4">
                  <c:v>42.47</c:v>
                </c:pt>
              </c:numCache>
            </c:numRef>
          </c:val>
          <c:smooth val="0"/>
          <c:extLst xmlns:c16r2="http://schemas.microsoft.com/office/drawing/2015/06/chart">
            <c:ext xmlns:c16="http://schemas.microsoft.com/office/drawing/2014/chart" uri="{C3380CC4-5D6E-409C-BE32-E72D297353CC}">
              <c16:uniqueId val="{00000001-40B4-48B9-BD3A-37172DA1536B}"/>
            </c:ext>
          </c:extLst>
        </c:ser>
        <c:dLbls>
          <c:showLegendKey val="0"/>
          <c:showVal val="0"/>
          <c:showCatName val="0"/>
          <c:showSerName val="0"/>
          <c:showPercent val="0"/>
          <c:showBubbleSize val="0"/>
        </c:dLbls>
        <c:marker val="1"/>
        <c:smooth val="0"/>
        <c:axId val="361172792"/>
        <c:axId val="361175928"/>
      </c:lineChart>
      <c:dateAx>
        <c:axId val="361172792"/>
        <c:scaling>
          <c:orientation val="minMax"/>
        </c:scaling>
        <c:delete val="1"/>
        <c:axPos val="b"/>
        <c:numFmt formatCode="&quot;H&quot;yy" sourceLinked="1"/>
        <c:majorTickMark val="none"/>
        <c:minorTickMark val="none"/>
        <c:tickLblPos val="none"/>
        <c:crossAx val="361175928"/>
        <c:crosses val="autoZero"/>
        <c:auto val="1"/>
        <c:lblOffset val="100"/>
        <c:baseTimeUnit val="years"/>
      </c:dateAx>
      <c:valAx>
        <c:axId val="361175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172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61.34</c:v>
                </c:pt>
                <c:pt idx="2">
                  <c:v>64.87</c:v>
                </c:pt>
                <c:pt idx="3">
                  <c:v>72.180000000000007</c:v>
                </c:pt>
                <c:pt idx="4">
                  <c:v>73</c:v>
                </c:pt>
              </c:numCache>
            </c:numRef>
          </c:val>
          <c:extLst xmlns:c16r2="http://schemas.microsoft.com/office/drawing/2015/06/chart">
            <c:ext xmlns:c16="http://schemas.microsoft.com/office/drawing/2014/chart" uri="{C3380CC4-5D6E-409C-BE32-E72D297353CC}">
              <c16:uniqueId val="{00000000-DADA-48A6-92F3-3969A7DB67A8}"/>
            </c:ext>
          </c:extLst>
        </c:ser>
        <c:dLbls>
          <c:showLegendKey val="0"/>
          <c:showVal val="0"/>
          <c:showCatName val="0"/>
          <c:showSerName val="0"/>
          <c:showPercent val="0"/>
          <c:showBubbleSize val="0"/>
        </c:dLbls>
        <c:gapWidth val="150"/>
        <c:axId val="361176320"/>
        <c:axId val="361177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83.5</c:v>
                </c:pt>
                <c:pt idx="2">
                  <c:v>83.06</c:v>
                </c:pt>
                <c:pt idx="3">
                  <c:v>83.32</c:v>
                </c:pt>
                <c:pt idx="4">
                  <c:v>83.75</c:v>
                </c:pt>
              </c:numCache>
            </c:numRef>
          </c:val>
          <c:smooth val="0"/>
          <c:extLst xmlns:c16r2="http://schemas.microsoft.com/office/drawing/2015/06/chart">
            <c:ext xmlns:c16="http://schemas.microsoft.com/office/drawing/2014/chart" uri="{C3380CC4-5D6E-409C-BE32-E72D297353CC}">
              <c16:uniqueId val="{00000001-DADA-48A6-92F3-3969A7DB67A8}"/>
            </c:ext>
          </c:extLst>
        </c:ser>
        <c:dLbls>
          <c:showLegendKey val="0"/>
          <c:showVal val="0"/>
          <c:showCatName val="0"/>
          <c:showSerName val="0"/>
          <c:showPercent val="0"/>
          <c:showBubbleSize val="0"/>
        </c:dLbls>
        <c:marker val="1"/>
        <c:smooth val="0"/>
        <c:axId val="361176320"/>
        <c:axId val="361177496"/>
      </c:lineChart>
      <c:dateAx>
        <c:axId val="361176320"/>
        <c:scaling>
          <c:orientation val="minMax"/>
        </c:scaling>
        <c:delete val="1"/>
        <c:axPos val="b"/>
        <c:numFmt formatCode="&quot;H&quot;yy" sourceLinked="1"/>
        <c:majorTickMark val="none"/>
        <c:minorTickMark val="none"/>
        <c:tickLblPos val="none"/>
        <c:crossAx val="361177496"/>
        <c:crosses val="autoZero"/>
        <c:auto val="1"/>
        <c:lblOffset val="100"/>
        <c:baseTimeUnit val="years"/>
      </c:dateAx>
      <c:valAx>
        <c:axId val="361177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17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91.99</c:v>
                </c:pt>
                <c:pt idx="2">
                  <c:v>103.72</c:v>
                </c:pt>
                <c:pt idx="3">
                  <c:v>101.12</c:v>
                </c:pt>
                <c:pt idx="4">
                  <c:v>101.54</c:v>
                </c:pt>
              </c:numCache>
            </c:numRef>
          </c:val>
          <c:extLst xmlns:c16r2="http://schemas.microsoft.com/office/drawing/2015/06/chart">
            <c:ext xmlns:c16="http://schemas.microsoft.com/office/drawing/2014/chart" uri="{C3380CC4-5D6E-409C-BE32-E72D297353CC}">
              <c16:uniqueId val="{00000000-8C34-494F-9A34-BA5CE38C4366}"/>
            </c:ext>
          </c:extLst>
        </c:ser>
        <c:dLbls>
          <c:showLegendKey val="0"/>
          <c:showVal val="0"/>
          <c:showCatName val="0"/>
          <c:showSerName val="0"/>
          <c:showPercent val="0"/>
          <c:showBubbleSize val="0"/>
        </c:dLbls>
        <c:gapWidth val="150"/>
        <c:axId val="360537192"/>
        <c:axId val="36053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100.85</c:v>
                </c:pt>
                <c:pt idx="2">
                  <c:v>102.13</c:v>
                </c:pt>
                <c:pt idx="3">
                  <c:v>101.72</c:v>
                </c:pt>
                <c:pt idx="4">
                  <c:v>102.73</c:v>
                </c:pt>
              </c:numCache>
            </c:numRef>
          </c:val>
          <c:smooth val="0"/>
          <c:extLst xmlns:c16r2="http://schemas.microsoft.com/office/drawing/2015/06/chart">
            <c:ext xmlns:c16="http://schemas.microsoft.com/office/drawing/2014/chart" uri="{C3380CC4-5D6E-409C-BE32-E72D297353CC}">
              <c16:uniqueId val="{00000001-8C34-494F-9A34-BA5CE38C4366}"/>
            </c:ext>
          </c:extLst>
        </c:ser>
        <c:dLbls>
          <c:showLegendKey val="0"/>
          <c:showVal val="0"/>
          <c:showCatName val="0"/>
          <c:showSerName val="0"/>
          <c:showPercent val="0"/>
          <c:showBubbleSize val="0"/>
        </c:dLbls>
        <c:marker val="1"/>
        <c:smooth val="0"/>
        <c:axId val="360537192"/>
        <c:axId val="360534448"/>
      </c:lineChart>
      <c:dateAx>
        <c:axId val="360537192"/>
        <c:scaling>
          <c:orientation val="minMax"/>
        </c:scaling>
        <c:delete val="1"/>
        <c:axPos val="b"/>
        <c:numFmt formatCode="&quot;H&quot;yy" sourceLinked="1"/>
        <c:majorTickMark val="none"/>
        <c:minorTickMark val="none"/>
        <c:tickLblPos val="none"/>
        <c:crossAx val="360534448"/>
        <c:crosses val="autoZero"/>
        <c:auto val="1"/>
        <c:lblOffset val="100"/>
        <c:baseTimeUnit val="years"/>
      </c:dateAx>
      <c:valAx>
        <c:axId val="36053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537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3.27</c:v>
                </c:pt>
                <c:pt idx="2">
                  <c:v>6.54</c:v>
                </c:pt>
                <c:pt idx="3">
                  <c:v>9.64</c:v>
                </c:pt>
                <c:pt idx="4">
                  <c:v>12.3</c:v>
                </c:pt>
              </c:numCache>
            </c:numRef>
          </c:val>
          <c:extLst xmlns:c16r2="http://schemas.microsoft.com/office/drawing/2015/06/chart">
            <c:ext xmlns:c16="http://schemas.microsoft.com/office/drawing/2014/chart" uri="{C3380CC4-5D6E-409C-BE32-E72D297353CC}">
              <c16:uniqueId val="{00000000-50B8-4547-8971-60914FDF5FC1}"/>
            </c:ext>
          </c:extLst>
        </c:ser>
        <c:dLbls>
          <c:showLegendKey val="0"/>
          <c:showVal val="0"/>
          <c:showCatName val="0"/>
          <c:showSerName val="0"/>
          <c:showPercent val="0"/>
          <c:showBubbleSize val="0"/>
        </c:dLbls>
        <c:gapWidth val="150"/>
        <c:axId val="360533272"/>
        <c:axId val="360534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22.77</c:v>
                </c:pt>
                <c:pt idx="2">
                  <c:v>23.93</c:v>
                </c:pt>
                <c:pt idx="3">
                  <c:v>24.68</c:v>
                </c:pt>
                <c:pt idx="4">
                  <c:v>24.68</c:v>
                </c:pt>
              </c:numCache>
            </c:numRef>
          </c:val>
          <c:smooth val="0"/>
          <c:extLst xmlns:c16r2="http://schemas.microsoft.com/office/drawing/2015/06/chart">
            <c:ext xmlns:c16="http://schemas.microsoft.com/office/drawing/2014/chart" uri="{C3380CC4-5D6E-409C-BE32-E72D297353CC}">
              <c16:uniqueId val="{00000001-50B8-4547-8971-60914FDF5FC1}"/>
            </c:ext>
          </c:extLst>
        </c:ser>
        <c:dLbls>
          <c:showLegendKey val="0"/>
          <c:showVal val="0"/>
          <c:showCatName val="0"/>
          <c:showSerName val="0"/>
          <c:showPercent val="0"/>
          <c:showBubbleSize val="0"/>
        </c:dLbls>
        <c:marker val="1"/>
        <c:smooth val="0"/>
        <c:axId val="360533272"/>
        <c:axId val="360534840"/>
      </c:lineChart>
      <c:dateAx>
        <c:axId val="360533272"/>
        <c:scaling>
          <c:orientation val="minMax"/>
        </c:scaling>
        <c:delete val="1"/>
        <c:axPos val="b"/>
        <c:numFmt formatCode="&quot;H&quot;yy" sourceLinked="1"/>
        <c:majorTickMark val="none"/>
        <c:minorTickMark val="none"/>
        <c:tickLblPos val="none"/>
        <c:crossAx val="360534840"/>
        <c:crosses val="autoZero"/>
        <c:auto val="1"/>
        <c:lblOffset val="100"/>
        <c:baseTimeUnit val="years"/>
      </c:dateAx>
      <c:valAx>
        <c:axId val="360534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533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882-406B-96ED-72B9095E0D5B}"/>
            </c:ext>
          </c:extLst>
        </c:ser>
        <c:dLbls>
          <c:showLegendKey val="0"/>
          <c:showVal val="0"/>
          <c:showCatName val="0"/>
          <c:showSerName val="0"/>
          <c:showPercent val="0"/>
          <c:showBubbleSize val="0"/>
        </c:dLbls>
        <c:gapWidth val="150"/>
        <c:axId val="360532880"/>
        <c:axId val="360537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formatCode="#,##0.00;&quot;△&quot;#,##0.00;&quot;-&quot;">
                  <c:v>0.01</c:v>
                </c:pt>
                <c:pt idx="4" formatCode="#,##0.00;&quot;△&quot;#,##0.00;&quot;-&quot;">
                  <c:v>8.6199999999999992</c:v>
                </c:pt>
              </c:numCache>
            </c:numRef>
          </c:val>
          <c:smooth val="0"/>
          <c:extLst xmlns:c16r2="http://schemas.microsoft.com/office/drawing/2015/06/chart">
            <c:ext xmlns:c16="http://schemas.microsoft.com/office/drawing/2014/chart" uri="{C3380CC4-5D6E-409C-BE32-E72D297353CC}">
              <c16:uniqueId val="{00000001-2882-406B-96ED-72B9095E0D5B}"/>
            </c:ext>
          </c:extLst>
        </c:ser>
        <c:dLbls>
          <c:showLegendKey val="0"/>
          <c:showVal val="0"/>
          <c:showCatName val="0"/>
          <c:showSerName val="0"/>
          <c:showPercent val="0"/>
          <c:showBubbleSize val="0"/>
        </c:dLbls>
        <c:marker val="1"/>
        <c:smooth val="0"/>
        <c:axId val="360532880"/>
        <c:axId val="360537976"/>
      </c:lineChart>
      <c:dateAx>
        <c:axId val="360532880"/>
        <c:scaling>
          <c:orientation val="minMax"/>
        </c:scaling>
        <c:delete val="1"/>
        <c:axPos val="b"/>
        <c:numFmt formatCode="&quot;H&quot;yy" sourceLinked="1"/>
        <c:majorTickMark val="none"/>
        <c:minorTickMark val="none"/>
        <c:tickLblPos val="none"/>
        <c:crossAx val="360537976"/>
        <c:crosses val="autoZero"/>
        <c:auto val="1"/>
        <c:lblOffset val="100"/>
        <c:baseTimeUnit val="years"/>
      </c:dateAx>
      <c:valAx>
        <c:axId val="360537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53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F7A-44CD-AD0B-F8A418D337ED}"/>
            </c:ext>
          </c:extLst>
        </c:ser>
        <c:dLbls>
          <c:showLegendKey val="0"/>
          <c:showVal val="0"/>
          <c:showCatName val="0"/>
          <c:showSerName val="0"/>
          <c:showPercent val="0"/>
          <c:showBubbleSize val="0"/>
        </c:dLbls>
        <c:gapWidth val="150"/>
        <c:axId val="360534056"/>
        <c:axId val="360535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110.77</c:v>
                </c:pt>
                <c:pt idx="2">
                  <c:v>109.51</c:v>
                </c:pt>
                <c:pt idx="3">
                  <c:v>112.88</c:v>
                </c:pt>
                <c:pt idx="4">
                  <c:v>94.97</c:v>
                </c:pt>
              </c:numCache>
            </c:numRef>
          </c:val>
          <c:smooth val="0"/>
          <c:extLst xmlns:c16r2="http://schemas.microsoft.com/office/drawing/2015/06/chart">
            <c:ext xmlns:c16="http://schemas.microsoft.com/office/drawing/2014/chart" uri="{C3380CC4-5D6E-409C-BE32-E72D297353CC}">
              <c16:uniqueId val="{00000001-FF7A-44CD-AD0B-F8A418D337ED}"/>
            </c:ext>
          </c:extLst>
        </c:ser>
        <c:dLbls>
          <c:showLegendKey val="0"/>
          <c:showVal val="0"/>
          <c:showCatName val="0"/>
          <c:showSerName val="0"/>
          <c:showPercent val="0"/>
          <c:showBubbleSize val="0"/>
        </c:dLbls>
        <c:marker val="1"/>
        <c:smooth val="0"/>
        <c:axId val="360534056"/>
        <c:axId val="360535624"/>
      </c:lineChart>
      <c:dateAx>
        <c:axId val="360534056"/>
        <c:scaling>
          <c:orientation val="minMax"/>
        </c:scaling>
        <c:delete val="1"/>
        <c:axPos val="b"/>
        <c:numFmt formatCode="&quot;H&quot;yy" sourceLinked="1"/>
        <c:majorTickMark val="none"/>
        <c:minorTickMark val="none"/>
        <c:tickLblPos val="none"/>
        <c:crossAx val="360535624"/>
        <c:crosses val="autoZero"/>
        <c:auto val="1"/>
        <c:lblOffset val="100"/>
        <c:baseTimeUnit val="years"/>
      </c:dateAx>
      <c:valAx>
        <c:axId val="360535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534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91.62</c:v>
                </c:pt>
                <c:pt idx="2">
                  <c:v>95.57</c:v>
                </c:pt>
                <c:pt idx="3">
                  <c:v>97.24</c:v>
                </c:pt>
                <c:pt idx="4">
                  <c:v>48.74</c:v>
                </c:pt>
              </c:numCache>
            </c:numRef>
          </c:val>
          <c:extLst xmlns:c16r2="http://schemas.microsoft.com/office/drawing/2015/06/chart">
            <c:ext xmlns:c16="http://schemas.microsoft.com/office/drawing/2014/chart" uri="{C3380CC4-5D6E-409C-BE32-E72D297353CC}">
              <c16:uniqueId val="{00000000-1DF1-4383-97E2-D2B2F13E2F86}"/>
            </c:ext>
          </c:extLst>
        </c:ser>
        <c:dLbls>
          <c:showLegendKey val="0"/>
          <c:showVal val="0"/>
          <c:showCatName val="0"/>
          <c:showSerName val="0"/>
          <c:showPercent val="0"/>
          <c:showBubbleSize val="0"/>
        </c:dLbls>
        <c:gapWidth val="150"/>
        <c:axId val="359796728"/>
        <c:axId val="359796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46.78</c:v>
                </c:pt>
                <c:pt idx="2">
                  <c:v>47.44</c:v>
                </c:pt>
                <c:pt idx="3">
                  <c:v>49.18</c:v>
                </c:pt>
                <c:pt idx="4">
                  <c:v>47.72</c:v>
                </c:pt>
              </c:numCache>
            </c:numRef>
          </c:val>
          <c:smooth val="0"/>
          <c:extLst xmlns:c16r2="http://schemas.microsoft.com/office/drawing/2015/06/chart">
            <c:ext xmlns:c16="http://schemas.microsoft.com/office/drawing/2014/chart" uri="{C3380CC4-5D6E-409C-BE32-E72D297353CC}">
              <c16:uniqueId val="{00000001-1DF1-4383-97E2-D2B2F13E2F86}"/>
            </c:ext>
          </c:extLst>
        </c:ser>
        <c:dLbls>
          <c:showLegendKey val="0"/>
          <c:showVal val="0"/>
          <c:showCatName val="0"/>
          <c:showSerName val="0"/>
          <c:showPercent val="0"/>
          <c:showBubbleSize val="0"/>
        </c:dLbls>
        <c:marker val="1"/>
        <c:smooth val="0"/>
        <c:axId val="359796728"/>
        <c:axId val="359796336"/>
      </c:lineChart>
      <c:dateAx>
        <c:axId val="359796728"/>
        <c:scaling>
          <c:orientation val="minMax"/>
        </c:scaling>
        <c:delete val="1"/>
        <c:axPos val="b"/>
        <c:numFmt formatCode="&quot;H&quot;yy" sourceLinked="1"/>
        <c:majorTickMark val="none"/>
        <c:minorTickMark val="none"/>
        <c:tickLblPos val="none"/>
        <c:crossAx val="359796336"/>
        <c:crosses val="autoZero"/>
        <c:auto val="1"/>
        <c:lblOffset val="100"/>
        <c:baseTimeUnit val="years"/>
      </c:dateAx>
      <c:valAx>
        <c:axId val="35979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79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3343.1</c:v>
                </c:pt>
                <c:pt idx="2">
                  <c:v>4628.59</c:v>
                </c:pt>
                <c:pt idx="3">
                  <c:v>3408.23</c:v>
                </c:pt>
                <c:pt idx="4">
                  <c:v>3200.87</c:v>
                </c:pt>
              </c:numCache>
            </c:numRef>
          </c:val>
          <c:extLst xmlns:c16r2="http://schemas.microsoft.com/office/drawing/2015/06/chart">
            <c:ext xmlns:c16="http://schemas.microsoft.com/office/drawing/2014/chart" uri="{C3380CC4-5D6E-409C-BE32-E72D297353CC}">
              <c16:uniqueId val="{00000000-7DBA-4BEA-9D97-D9D524033730}"/>
            </c:ext>
          </c:extLst>
        </c:ser>
        <c:dLbls>
          <c:showLegendKey val="0"/>
          <c:showVal val="0"/>
          <c:showCatName val="0"/>
          <c:showSerName val="0"/>
          <c:showPercent val="0"/>
          <c:showBubbleSize val="0"/>
        </c:dLbls>
        <c:gapWidth val="150"/>
        <c:axId val="359793984"/>
        <c:axId val="359794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1298.9100000000001</c:v>
                </c:pt>
                <c:pt idx="2">
                  <c:v>1243.71</c:v>
                </c:pt>
                <c:pt idx="3">
                  <c:v>1194.1500000000001</c:v>
                </c:pt>
                <c:pt idx="4">
                  <c:v>1206.79</c:v>
                </c:pt>
              </c:numCache>
            </c:numRef>
          </c:val>
          <c:smooth val="0"/>
          <c:extLst xmlns:c16r2="http://schemas.microsoft.com/office/drawing/2015/06/chart">
            <c:ext xmlns:c16="http://schemas.microsoft.com/office/drawing/2014/chart" uri="{C3380CC4-5D6E-409C-BE32-E72D297353CC}">
              <c16:uniqueId val="{00000001-7DBA-4BEA-9D97-D9D524033730}"/>
            </c:ext>
          </c:extLst>
        </c:ser>
        <c:dLbls>
          <c:showLegendKey val="0"/>
          <c:showVal val="0"/>
          <c:showCatName val="0"/>
          <c:showSerName val="0"/>
          <c:showPercent val="0"/>
          <c:showBubbleSize val="0"/>
        </c:dLbls>
        <c:marker val="1"/>
        <c:smooth val="0"/>
        <c:axId val="359793984"/>
        <c:axId val="359794376"/>
      </c:lineChart>
      <c:dateAx>
        <c:axId val="359793984"/>
        <c:scaling>
          <c:orientation val="minMax"/>
        </c:scaling>
        <c:delete val="1"/>
        <c:axPos val="b"/>
        <c:numFmt formatCode="&quot;H&quot;yy" sourceLinked="1"/>
        <c:majorTickMark val="none"/>
        <c:minorTickMark val="none"/>
        <c:tickLblPos val="none"/>
        <c:crossAx val="359794376"/>
        <c:crosses val="autoZero"/>
        <c:auto val="1"/>
        <c:lblOffset val="100"/>
        <c:baseTimeUnit val="years"/>
      </c:dateAx>
      <c:valAx>
        <c:axId val="359794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79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24.06</c:v>
                </c:pt>
                <c:pt idx="2">
                  <c:v>38.25</c:v>
                </c:pt>
                <c:pt idx="3">
                  <c:v>38.75</c:v>
                </c:pt>
                <c:pt idx="4">
                  <c:v>40.58</c:v>
                </c:pt>
              </c:numCache>
            </c:numRef>
          </c:val>
          <c:extLst xmlns:c16r2="http://schemas.microsoft.com/office/drawing/2015/06/chart">
            <c:ext xmlns:c16="http://schemas.microsoft.com/office/drawing/2014/chart" uri="{C3380CC4-5D6E-409C-BE32-E72D297353CC}">
              <c16:uniqueId val="{00000000-8759-4741-B88B-5C06B1D9B415}"/>
            </c:ext>
          </c:extLst>
        </c:ser>
        <c:dLbls>
          <c:showLegendKey val="0"/>
          <c:showVal val="0"/>
          <c:showCatName val="0"/>
          <c:showSerName val="0"/>
          <c:showPercent val="0"/>
          <c:showBubbleSize val="0"/>
        </c:dLbls>
        <c:gapWidth val="150"/>
        <c:axId val="361172008"/>
        <c:axId val="361173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69.87</c:v>
                </c:pt>
                <c:pt idx="2">
                  <c:v>74.3</c:v>
                </c:pt>
                <c:pt idx="3">
                  <c:v>72.260000000000005</c:v>
                </c:pt>
                <c:pt idx="4">
                  <c:v>71.84</c:v>
                </c:pt>
              </c:numCache>
            </c:numRef>
          </c:val>
          <c:smooth val="0"/>
          <c:extLst xmlns:c16r2="http://schemas.microsoft.com/office/drawing/2015/06/chart">
            <c:ext xmlns:c16="http://schemas.microsoft.com/office/drawing/2014/chart" uri="{C3380CC4-5D6E-409C-BE32-E72D297353CC}">
              <c16:uniqueId val="{00000001-8759-4741-B88B-5C06B1D9B415}"/>
            </c:ext>
          </c:extLst>
        </c:ser>
        <c:dLbls>
          <c:showLegendKey val="0"/>
          <c:showVal val="0"/>
          <c:showCatName val="0"/>
          <c:showSerName val="0"/>
          <c:showPercent val="0"/>
          <c:showBubbleSize val="0"/>
        </c:dLbls>
        <c:marker val="1"/>
        <c:smooth val="0"/>
        <c:axId val="361172008"/>
        <c:axId val="361173576"/>
      </c:lineChart>
      <c:dateAx>
        <c:axId val="361172008"/>
        <c:scaling>
          <c:orientation val="minMax"/>
        </c:scaling>
        <c:delete val="1"/>
        <c:axPos val="b"/>
        <c:numFmt formatCode="&quot;H&quot;yy" sourceLinked="1"/>
        <c:majorTickMark val="none"/>
        <c:minorTickMark val="none"/>
        <c:tickLblPos val="none"/>
        <c:crossAx val="361173576"/>
        <c:crosses val="autoZero"/>
        <c:auto val="1"/>
        <c:lblOffset val="100"/>
        <c:baseTimeUnit val="years"/>
      </c:dateAx>
      <c:valAx>
        <c:axId val="361173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172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721.95</c:v>
                </c:pt>
                <c:pt idx="2">
                  <c:v>416.37</c:v>
                </c:pt>
                <c:pt idx="3">
                  <c:v>444.15</c:v>
                </c:pt>
                <c:pt idx="4">
                  <c:v>470.93</c:v>
                </c:pt>
              </c:numCache>
            </c:numRef>
          </c:val>
          <c:extLst xmlns:c16r2="http://schemas.microsoft.com/office/drawing/2015/06/chart">
            <c:ext xmlns:c16="http://schemas.microsoft.com/office/drawing/2014/chart" uri="{C3380CC4-5D6E-409C-BE32-E72D297353CC}">
              <c16:uniqueId val="{00000000-0A3F-4603-917F-5C87898E9121}"/>
            </c:ext>
          </c:extLst>
        </c:ser>
        <c:dLbls>
          <c:showLegendKey val="0"/>
          <c:showVal val="0"/>
          <c:showCatName val="0"/>
          <c:showSerName val="0"/>
          <c:showPercent val="0"/>
          <c:showBubbleSize val="0"/>
        </c:dLbls>
        <c:gapWidth val="150"/>
        <c:axId val="361175536"/>
        <c:axId val="361173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234.96</c:v>
                </c:pt>
                <c:pt idx="2">
                  <c:v>221.81</c:v>
                </c:pt>
                <c:pt idx="3">
                  <c:v>230.02</c:v>
                </c:pt>
                <c:pt idx="4">
                  <c:v>228.47</c:v>
                </c:pt>
              </c:numCache>
            </c:numRef>
          </c:val>
          <c:smooth val="0"/>
          <c:extLst xmlns:c16r2="http://schemas.microsoft.com/office/drawing/2015/06/chart">
            <c:ext xmlns:c16="http://schemas.microsoft.com/office/drawing/2014/chart" uri="{C3380CC4-5D6E-409C-BE32-E72D297353CC}">
              <c16:uniqueId val="{00000001-0A3F-4603-917F-5C87898E9121}"/>
            </c:ext>
          </c:extLst>
        </c:ser>
        <c:dLbls>
          <c:showLegendKey val="0"/>
          <c:showVal val="0"/>
          <c:showCatName val="0"/>
          <c:showSerName val="0"/>
          <c:showPercent val="0"/>
          <c:showBubbleSize val="0"/>
        </c:dLbls>
        <c:marker val="1"/>
        <c:smooth val="0"/>
        <c:axId val="361175536"/>
        <c:axId val="361173184"/>
      </c:lineChart>
      <c:dateAx>
        <c:axId val="361175536"/>
        <c:scaling>
          <c:orientation val="minMax"/>
        </c:scaling>
        <c:delete val="1"/>
        <c:axPos val="b"/>
        <c:numFmt formatCode="&quot;H&quot;yy" sourceLinked="1"/>
        <c:majorTickMark val="none"/>
        <c:minorTickMark val="none"/>
        <c:tickLblPos val="none"/>
        <c:crossAx val="361173184"/>
        <c:crosses val="autoZero"/>
        <c:auto val="1"/>
        <c:lblOffset val="100"/>
        <c:baseTimeUnit val="years"/>
      </c:dateAx>
      <c:valAx>
        <c:axId val="36117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17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9" zoomScaleNormal="100" workbookViewId="0">
      <selection activeCell="BL45" sqref="BL45:BZ46"/>
    </sheetView>
  </sheetViews>
  <sheetFormatPr defaultColWidth="2.59765625" defaultRowHeight="13" x14ac:dyDescent="0.2"/>
  <cols>
    <col min="1" max="1" width="2.59765625" customWidth="1"/>
    <col min="2" max="62" width="3.69921875" customWidth="1"/>
    <col min="64" max="78" width="3.09765625" customWidth="1"/>
    <col min="79" max="79" width="4.5" bestFit="1" customWidth="1"/>
    <col min="81" max="82" width="4.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福島県　福島市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277133</v>
      </c>
      <c r="AM8" s="51"/>
      <c r="AN8" s="51"/>
      <c r="AO8" s="51"/>
      <c r="AP8" s="51"/>
      <c r="AQ8" s="51"/>
      <c r="AR8" s="51"/>
      <c r="AS8" s="51"/>
      <c r="AT8" s="46">
        <f>データ!T6</f>
        <v>767.72</v>
      </c>
      <c r="AU8" s="46"/>
      <c r="AV8" s="46"/>
      <c r="AW8" s="46"/>
      <c r="AX8" s="46"/>
      <c r="AY8" s="46"/>
      <c r="AZ8" s="46"/>
      <c r="BA8" s="46"/>
      <c r="BB8" s="46">
        <f>データ!U6</f>
        <v>360.98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f>データ!O6</f>
        <v>67.8</v>
      </c>
      <c r="J10" s="46"/>
      <c r="K10" s="46"/>
      <c r="L10" s="46"/>
      <c r="M10" s="46"/>
      <c r="N10" s="46"/>
      <c r="O10" s="46"/>
      <c r="P10" s="46">
        <f>データ!P6</f>
        <v>0.1</v>
      </c>
      <c r="Q10" s="46"/>
      <c r="R10" s="46"/>
      <c r="S10" s="46"/>
      <c r="T10" s="46"/>
      <c r="U10" s="46"/>
      <c r="V10" s="46"/>
      <c r="W10" s="46">
        <f>データ!Q6</f>
        <v>48.2</v>
      </c>
      <c r="X10" s="46"/>
      <c r="Y10" s="46"/>
      <c r="Z10" s="46"/>
      <c r="AA10" s="46"/>
      <c r="AB10" s="46"/>
      <c r="AC10" s="46"/>
      <c r="AD10" s="51">
        <f>データ!R6</f>
        <v>2834</v>
      </c>
      <c r="AE10" s="51"/>
      <c r="AF10" s="51"/>
      <c r="AG10" s="51"/>
      <c r="AH10" s="51"/>
      <c r="AI10" s="51"/>
      <c r="AJ10" s="51"/>
      <c r="AK10" s="2"/>
      <c r="AL10" s="51">
        <f>データ!V6</f>
        <v>263</v>
      </c>
      <c r="AM10" s="51"/>
      <c r="AN10" s="51"/>
      <c r="AO10" s="51"/>
      <c r="AP10" s="51"/>
      <c r="AQ10" s="51"/>
      <c r="AR10" s="51"/>
      <c r="AS10" s="51"/>
      <c r="AT10" s="46">
        <f>データ!W6</f>
        <v>0.19</v>
      </c>
      <c r="AU10" s="46"/>
      <c r="AV10" s="46"/>
      <c r="AW10" s="46"/>
      <c r="AX10" s="46"/>
      <c r="AY10" s="46"/>
      <c r="AZ10" s="46"/>
      <c r="BA10" s="46"/>
      <c r="BB10" s="46">
        <f>データ!X6</f>
        <v>1384.21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0bXiik7fcJteyzGyULegTi3E8LV9zGCSFEdoHOWgrKYLBPLa037DrNK+CTKtUx/jB6qKjiXrPsfm1jPW3reREA==" saltValue="tTChBY+xplUr2+y4tYJcy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89843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2019</v>
      </c>
      <c r="C6" s="33">
        <f t="shared" ref="C6:X6" si="3">C7</f>
        <v>72010</v>
      </c>
      <c r="D6" s="33">
        <f t="shared" si="3"/>
        <v>46</v>
      </c>
      <c r="E6" s="33">
        <f t="shared" si="3"/>
        <v>17</v>
      </c>
      <c r="F6" s="33">
        <f t="shared" si="3"/>
        <v>4</v>
      </c>
      <c r="G6" s="33">
        <f t="shared" si="3"/>
        <v>0</v>
      </c>
      <c r="H6" s="33" t="str">
        <f t="shared" si="3"/>
        <v>福島県　福島市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67.8</v>
      </c>
      <c r="P6" s="34">
        <f t="shared" si="3"/>
        <v>0.1</v>
      </c>
      <c r="Q6" s="34">
        <f t="shared" si="3"/>
        <v>48.2</v>
      </c>
      <c r="R6" s="34">
        <f t="shared" si="3"/>
        <v>2834</v>
      </c>
      <c r="S6" s="34">
        <f t="shared" si="3"/>
        <v>277133</v>
      </c>
      <c r="T6" s="34">
        <f t="shared" si="3"/>
        <v>767.72</v>
      </c>
      <c r="U6" s="34">
        <f t="shared" si="3"/>
        <v>360.98</v>
      </c>
      <c r="V6" s="34">
        <f t="shared" si="3"/>
        <v>263</v>
      </c>
      <c r="W6" s="34">
        <f t="shared" si="3"/>
        <v>0.19</v>
      </c>
      <c r="X6" s="34">
        <f t="shared" si="3"/>
        <v>1384.21</v>
      </c>
      <c r="Y6" s="35" t="str">
        <f>IF(Y7="",NA(),Y7)</f>
        <v>-</v>
      </c>
      <c r="Z6" s="35">
        <f t="shared" ref="Z6:AH6" si="4">IF(Z7="",NA(),Z7)</f>
        <v>91.99</v>
      </c>
      <c r="AA6" s="35">
        <f t="shared" si="4"/>
        <v>103.72</v>
      </c>
      <c r="AB6" s="35">
        <f t="shared" si="4"/>
        <v>101.12</v>
      </c>
      <c r="AC6" s="35">
        <f t="shared" si="4"/>
        <v>101.54</v>
      </c>
      <c r="AD6" s="35" t="str">
        <f t="shared" si="4"/>
        <v>-</v>
      </c>
      <c r="AE6" s="35">
        <f t="shared" si="4"/>
        <v>100.85</v>
      </c>
      <c r="AF6" s="35">
        <f t="shared" si="4"/>
        <v>102.13</v>
      </c>
      <c r="AG6" s="35">
        <f t="shared" si="4"/>
        <v>101.72</v>
      </c>
      <c r="AH6" s="35">
        <f t="shared" si="4"/>
        <v>102.73</v>
      </c>
      <c r="AI6" s="34" t="str">
        <f>IF(AI7="","",IF(AI7="-","【-】","【"&amp;SUBSTITUTE(TEXT(AI7,"#,##0.00"),"-","△")&amp;"】"))</f>
        <v>【102.87】</v>
      </c>
      <c r="AJ6" s="35" t="str">
        <f>IF(AJ7="",NA(),AJ7)</f>
        <v>-</v>
      </c>
      <c r="AK6" s="34">
        <f t="shared" ref="AK6:AS6" si="5">IF(AK7="",NA(),AK7)</f>
        <v>0</v>
      </c>
      <c r="AL6" s="34">
        <f t="shared" si="5"/>
        <v>0</v>
      </c>
      <c r="AM6" s="34">
        <f t="shared" si="5"/>
        <v>0</v>
      </c>
      <c r="AN6" s="34">
        <f t="shared" si="5"/>
        <v>0</v>
      </c>
      <c r="AO6" s="35" t="str">
        <f t="shared" si="5"/>
        <v>-</v>
      </c>
      <c r="AP6" s="35">
        <f t="shared" si="5"/>
        <v>110.77</v>
      </c>
      <c r="AQ6" s="35">
        <f t="shared" si="5"/>
        <v>109.51</v>
      </c>
      <c r="AR6" s="35">
        <f t="shared" si="5"/>
        <v>112.88</v>
      </c>
      <c r="AS6" s="35">
        <f t="shared" si="5"/>
        <v>94.97</v>
      </c>
      <c r="AT6" s="34" t="str">
        <f>IF(AT7="","",IF(AT7="-","【-】","【"&amp;SUBSTITUTE(TEXT(AT7,"#,##0.00"),"-","△")&amp;"】"))</f>
        <v>【76.63】</v>
      </c>
      <c r="AU6" s="35" t="str">
        <f>IF(AU7="",NA(),AU7)</f>
        <v>-</v>
      </c>
      <c r="AV6" s="35">
        <f t="shared" ref="AV6:BD6" si="6">IF(AV7="",NA(),AV7)</f>
        <v>91.62</v>
      </c>
      <c r="AW6" s="35">
        <f t="shared" si="6"/>
        <v>95.57</v>
      </c>
      <c r="AX6" s="35">
        <f t="shared" si="6"/>
        <v>97.24</v>
      </c>
      <c r="AY6" s="35">
        <f t="shared" si="6"/>
        <v>48.74</v>
      </c>
      <c r="AZ6" s="35" t="str">
        <f t="shared" si="6"/>
        <v>-</v>
      </c>
      <c r="BA6" s="35">
        <f t="shared" si="6"/>
        <v>46.78</v>
      </c>
      <c r="BB6" s="35">
        <f t="shared" si="6"/>
        <v>47.44</v>
      </c>
      <c r="BC6" s="35">
        <f t="shared" si="6"/>
        <v>49.18</v>
      </c>
      <c r="BD6" s="35">
        <f t="shared" si="6"/>
        <v>47.72</v>
      </c>
      <c r="BE6" s="34" t="str">
        <f>IF(BE7="","",IF(BE7="-","【-】","【"&amp;SUBSTITUTE(TEXT(BE7,"#,##0.00"),"-","△")&amp;"】"))</f>
        <v>【49.61】</v>
      </c>
      <c r="BF6" s="35" t="str">
        <f>IF(BF7="",NA(),BF7)</f>
        <v>-</v>
      </c>
      <c r="BG6" s="35">
        <f t="shared" ref="BG6:BO6" si="7">IF(BG7="",NA(),BG7)</f>
        <v>3343.1</v>
      </c>
      <c r="BH6" s="35">
        <f t="shared" si="7"/>
        <v>4628.59</v>
      </c>
      <c r="BI6" s="35">
        <f t="shared" si="7"/>
        <v>3408.23</v>
      </c>
      <c r="BJ6" s="35">
        <f t="shared" si="7"/>
        <v>3200.87</v>
      </c>
      <c r="BK6" s="35" t="str">
        <f t="shared" si="7"/>
        <v>-</v>
      </c>
      <c r="BL6" s="35">
        <f t="shared" si="7"/>
        <v>1298.9100000000001</v>
      </c>
      <c r="BM6" s="35">
        <f t="shared" si="7"/>
        <v>1243.71</v>
      </c>
      <c r="BN6" s="35">
        <f t="shared" si="7"/>
        <v>1194.1500000000001</v>
      </c>
      <c r="BO6" s="35">
        <f t="shared" si="7"/>
        <v>1206.79</v>
      </c>
      <c r="BP6" s="34" t="str">
        <f>IF(BP7="","",IF(BP7="-","【-】","【"&amp;SUBSTITUTE(TEXT(BP7,"#,##0.00"),"-","△")&amp;"】"))</f>
        <v>【1,218.70】</v>
      </c>
      <c r="BQ6" s="35" t="str">
        <f>IF(BQ7="",NA(),BQ7)</f>
        <v>-</v>
      </c>
      <c r="BR6" s="35">
        <f t="shared" ref="BR6:BZ6" si="8">IF(BR7="",NA(),BR7)</f>
        <v>24.06</v>
      </c>
      <c r="BS6" s="35">
        <f t="shared" si="8"/>
        <v>38.25</v>
      </c>
      <c r="BT6" s="35">
        <f t="shared" si="8"/>
        <v>38.75</v>
      </c>
      <c r="BU6" s="35">
        <f t="shared" si="8"/>
        <v>40.58</v>
      </c>
      <c r="BV6" s="35" t="str">
        <f t="shared" si="8"/>
        <v>-</v>
      </c>
      <c r="BW6" s="35">
        <f t="shared" si="8"/>
        <v>69.87</v>
      </c>
      <c r="BX6" s="35">
        <f t="shared" si="8"/>
        <v>74.3</v>
      </c>
      <c r="BY6" s="35">
        <f t="shared" si="8"/>
        <v>72.260000000000005</v>
      </c>
      <c r="BZ6" s="35">
        <f t="shared" si="8"/>
        <v>71.84</v>
      </c>
      <c r="CA6" s="34" t="str">
        <f>IF(CA7="","",IF(CA7="-","【-】","【"&amp;SUBSTITUTE(TEXT(CA7,"#,##0.00"),"-","△")&amp;"】"))</f>
        <v>【74.17】</v>
      </c>
      <c r="CB6" s="35" t="str">
        <f>IF(CB7="",NA(),CB7)</f>
        <v>-</v>
      </c>
      <c r="CC6" s="35">
        <f t="shared" ref="CC6:CK6" si="9">IF(CC7="",NA(),CC7)</f>
        <v>721.95</v>
      </c>
      <c r="CD6" s="35">
        <f t="shared" si="9"/>
        <v>416.37</v>
      </c>
      <c r="CE6" s="35">
        <f t="shared" si="9"/>
        <v>444.15</v>
      </c>
      <c r="CF6" s="35">
        <f t="shared" si="9"/>
        <v>470.93</v>
      </c>
      <c r="CG6" s="35" t="str">
        <f t="shared" si="9"/>
        <v>-</v>
      </c>
      <c r="CH6" s="35">
        <f t="shared" si="9"/>
        <v>234.96</v>
      </c>
      <c r="CI6" s="35">
        <f t="shared" si="9"/>
        <v>221.81</v>
      </c>
      <c r="CJ6" s="35">
        <f t="shared" si="9"/>
        <v>230.02</v>
      </c>
      <c r="CK6" s="35">
        <f t="shared" si="9"/>
        <v>228.47</v>
      </c>
      <c r="CL6" s="34" t="str">
        <f>IF(CL7="","",IF(CL7="-","【-】","【"&amp;SUBSTITUTE(TEXT(CL7,"#,##0.00"),"-","△")&amp;"】"))</f>
        <v>【218.56】</v>
      </c>
      <c r="CM6" s="35" t="str">
        <f>IF(CM7="",NA(),CM7)</f>
        <v>-</v>
      </c>
      <c r="CN6" s="35">
        <f t="shared" ref="CN6:CV6" si="10">IF(CN7="",NA(),CN7)</f>
        <v>30.93</v>
      </c>
      <c r="CO6" s="35">
        <f t="shared" si="10"/>
        <v>30.07</v>
      </c>
      <c r="CP6" s="35">
        <f t="shared" si="10"/>
        <v>28</v>
      </c>
      <c r="CQ6" s="35">
        <f t="shared" si="10"/>
        <v>28.14</v>
      </c>
      <c r="CR6" s="35" t="str">
        <f t="shared" si="10"/>
        <v>-</v>
      </c>
      <c r="CS6" s="35">
        <f t="shared" si="10"/>
        <v>42.9</v>
      </c>
      <c r="CT6" s="35">
        <f t="shared" si="10"/>
        <v>43.36</v>
      </c>
      <c r="CU6" s="35">
        <f t="shared" si="10"/>
        <v>42.56</v>
      </c>
      <c r="CV6" s="35">
        <f t="shared" si="10"/>
        <v>42.47</v>
      </c>
      <c r="CW6" s="34" t="str">
        <f>IF(CW7="","",IF(CW7="-","【-】","【"&amp;SUBSTITUTE(TEXT(CW7,"#,##0.00"),"-","△")&amp;"】"))</f>
        <v>【42.86】</v>
      </c>
      <c r="CX6" s="35" t="str">
        <f>IF(CX7="",NA(),CX7)</f>
        <v>-</v>
      </c>
      <c r="CY6" s="35">
        <f t="shared" ref="CY6:DG6" si="11">IF(CY7="",NA(),CY7)</f>
        <v>61.34</v>
      </c>
      <c r="CZ6" s="35">
        <f t="shared" si="11"/>
        <v>64.87</v>
      </c>
      <c r="DA6" s="35">
        <f t="shared" si="11"/>
        <v>72.180000000000007</v>
      </c>
      <c r="DB6" s="35">
        <f t="shared" si="11"/>
        <v>73</v>
      </c>
      <c r="DC6" s="35" t="str">
        <f t="shared" si="11"/>
        <v>-</v>
      </c>
      <c r="DD6" s="35">
        <f t="shared" si="11"/>
        <v>83.5</v>
      </c>
      <c r="DE6" s="35">
        <f t="shared" si="11"/>
        <v>83.06</v>
      </c>
      <c r="DF6" s="35">
        <f t="shared" si="11"/>
        <v>83.32</v>
      </c>
      <c r="DG6" s="35">
        <f t="shared" si="11"/>
        <v>83.75</v>
      </c>
      <c r="DH6" s="34" t="str">
        <f>IF(DH7="","",IF(DH7="-","【-】","【"&amp;SUBSTITUTE(TEXT(DH7,"#,##0.00"),"-","△")&amp;"】"))</f>
        <v>【84.20】</v>
      </c>
      <c r="DI6" s="35" t="str">
        <f>IF(DI7="",NA(),DI7)</f>
        <v>-</v>
      </c>
      <c r="DJ6" s="35">
        <f t="shared" ref="DJ6:DR6" si="12">IF(DJ7="",NA(),DJ7)</f>
        <v>3.27</v>
      </c>
      <c r="DK6" s="35">
        <f t="shared" si="12"/>
        <v>6.54</v>
      </c>
      <c r="DL6" s="35">
        <f t="shared" si="12"/>
        <v>9.64</v>
      </c>
      <c r="DM6" s="35">
        <f t="shared" si="12"/>
        <v>12.3</v>
      </c>
      <c r="DN6" s="35" t="str">
        <f t="shared" si="12"/>
        <v>-</v>
      </c>
      <c r="DO6" s="35">
        <f t="shared" si="12"/>
        <v>22.77</v>
      </c>
      <c r="DP6" s="35">
        <f t="shared" si="12"/>
        <v>23.93</v>
      </c>
      <c r="DQ6" s="35">
        <f t="shared" si="12"/>
        <v>24.68</v>
      </c>
      <c r="DR6" s="35">
        <f t="shared" si="12"/>
        <v>24.68</v>
      </c>
      <c r="DS6" s="34" t="str">
        <f>IF(DS7="","",IF(DS7="-","【-】","【"&amp;SUBSTITUTE(TEXT(DS7,"#,##0.00"),"-","△")&amp;"】"))</f>
        <v>【25.37】</v>
      </c>
      <c r="DT6" s="35" t="str">
        <f>IF(DT7="",NA(),DT7)</f>
        <v>-</v>
      </c>
      <c r="DU6" s="34">
        <f t="shared" ref="DU6:EC6" si="13">IF(DU7="",NA(),DU7)</f>
        <v>0</v>
      </c>
      <c r="DV6" s="34">
        <f t="shared" si="13"/>
        <v>0</v>
      </c>
      <c r="DW6" s="34">
        <f t="shared" si="13"/>
        <v>0</v>
      </c>
      <c r="DX6" s="34">
        <f t="shared" si="13"/>
        <v>0</v>
      </c>
      <c r="DY6" s="35" t="str">
        <f t="shared" si="13"/>
        <v>-</v>
      </c>
      <c r="DZ6" s="34">
        <f t="shared" si="13"/>
        <v>0</v>
      </c>
      <c r="EA6" s="34">
        <f t="shared" si="13"/>
        <v>0</v>
      </c>
      <c r="EB6" s="35">
        <f t="shared" si="13"/>
        <v>0.01</v>
      </c>
      <c r="EC6" s="35">
        <f t="shared" si="13"/>
        <v>8.6199999999999992</v>
      </c>
      <c r="ED6" s="34" t="str">
        <f>IF(ED7="","",IF(ED7="-","【-】","【"&amp;SUBSTITUTE(TEXT(ED7,"#,##0.00"),"-","△")&amp;"】"))</f>
        <v>【6.20】</v>
      </c>
      <c r="EE6" s="35" t="str">
        <f>IF(EE7="",NA(),EE7)</f>
        <v>-</v>
      </c>
      <c r="EF6" s="34">
        <f t="shared" ref="EF6:EN6" si="14">IF(EF7="",NA(),EF7)</f>
        <v>0</v>
      </c>
      <c r="EG6" s="34">
        <f t="shared" si="14"/>
        <v>0</v>
      </c>
      <c r="EH6" s="34">
        <f t="shared" si="14"/>
        <v>0</v>
      </c>
      <c r="EI6" s="34">
        <f t="shared" si="14"/>
        <v>0</v>
      </c>
      <c r="EJ6" s="35" t="str">
        <f t="shared" si="14"/>
        <v>-</v>
      </c>
      <c r="EK6" s="35">
        <f t="shared" si="14"/>
        <v>0.09</v>
      </c>
      <c r="EL6" s="35">
        <f t="shared" si="14"/>
        <v>0.09</v>
      </c>
      <c r="EM6" s="35">
        <f t="shared" si="14"/>
        <v>0.13</v>
      </c>
      <c r="EN6" s="35">
        <f t="shared" si="14"/>
        <v>0.36</v>
      </c>
      <c r="EO6" s="34" t="str">
        <f>IF(EO7="","",IF(EO7="-","【-】","【"&amp;SUBSTITUTE(TEXT(EO7,"#,##0.00"),"-","△")&amp;"】"))</f>
        <v>【0.28】</v>
      </c>
    </row>
    <row r="7" spans="1:148" s="36" customFormat="1" x14ac:dyDescent="0.2">
      <c r="A7" s="28"/>
      <c r="B7" s="37">
        <v>2019</v>
      </c>
      <c r="C7" s="37">
        <v>72010</v>
      </c>
      <c r="D7" s="37">
        <v>46</v>
      </c>
      <c r="E7" s="37">
        <v>17</v>
      </c>
      <c r="F7" s="37">
        <v>4</v>
      </c>
      <c r="G7" s="37">
        <v>0</v>
      </c>
      <c r="H7" s="37" t="s">
        <v>96</v>
      </c>
      <c r="I7" s="37" t="s">
        <v>97</v>
      </c>
      <c r="J7" s="37" t="s">
        <v>98</v>
      </c>
      <c r="K7" s="37" t="s">
        <v>99</v>
      </c>
      <c r="L7" s="37" t="s">
        <v>100</v>
      </c>
      <c r="M7" s="37" t="s">
        <v>101</v>
      </c>
      <c r="N7" s="38" t="s">
        <v>102</v>
      </c>
      <c r="O7" s="38">
        <v>67.8</v>
      </c>
      <c r="P7" s="38">
        <v>0.1</v>
      </c>
      <c r="Q7" s="38">
        <v>48.2</v>
      </c>
      <c r="R7" s="38">
        <v>2834</v>
      </c>
      <c r="S7" s="38">
        <v>277133</v>
      </c>
      <c r="T7" s="38">
        <v>767.72</v>
      </c>
      <c r="U7" s="38">
        <v>360.98</v>
      </c>
      <c r="V7" s="38">
        <v>263</v>
      </c>
      <c r="W7" s="38">
        <v>0.19</v>
      </c>
      <c r="X7" s="38">
        <v>1384.21</v>
      </c>
      <c r="Y7" s="38" t="s">
        <v>102</v>
      </c>
      <c r="Z7" s="38">
        <v>91.99</v>
      </c>
      <c r="AA7" s="38">
        <v>103.72</v>
      </c>
      <c r="AB7" s="38">
        <v>101.12</v>
      </c>
      <c r="AC7" s="38">
        <v>101.54</v>
      </c>
      <c r="AD7" s="38" t="s">
        <v>102</v>
      </c>
      <c r="AE7" s="38">
        <v>100.85</v>
      </c>
      <c r="AF7" s="38">
        <v>102.13</v>
      </c>
      <c r="AG7" s="38">
        <v>101.72</v>
      </c>
      <c r="AH7" s="38">
        <v>102.73</v>
      </c>
      <c r="AI7" s="38">
        <v>102.87</v>
      </c>
      <c r="AJ7" s="38" t="s">
        <v>102</v>
      </c>
      <c r="AK7" s="38">
        <v>0</v>
      </c>
      <c r="AL7" s="38">
        <v>0</v>
      </c>
      <c r="AM7" s="38">
        <v>0</v>
      </c>
      <c r="AN7" s="38">
        <v>0</v>
      </c>
      <c r="AO7" s="38" t="s">
        <v>102</v>
      </c>
      <c r="AP7" s="38">
        <v>110.77</v>
      </c>
      <c r="AQ7" s="38">
        <v>109.51</v>
      </c>
      <c r="AR7" s="38">
        <v>112.88</v>
      </c>
      <c r="AS7" s="38">
        <v>94.97</v>
      </c>
      <c r="AT7" s="38">
        <v>76.63</v>
      </c>
      <c r="AU7" s="38" t="s">
        <v>102</v>
      </c>
      <c r="AV7" s="38">
        <v>91.62</v>
      </c>
      <c r="AW7" s="38">
        <v>95.57</v>
      </c>
      <c r="AX7" s="38">
        <v>97.24</v>
      </c>
      <c r="AY7" s="38">
        <v>48.74</v>
      </c>
      <c r="AZ7" s="38" t="s">
        <v>102</v>
      </c>
      <c r="BA7" s="38">
        <v>46.78</v>
      </c>
      <c r="BB7" s="38">
        <v>47.44</v>
      </c>
      <c r="BC7" s="38">
        <v>49.18</v>
      </c>
      <c r="BD7" s="38">
        <v>47.72</v>
      </c>
      <c r="BE7" s="38">
        <v>49.61</v>
      </c>
      <c r="BF7" s="38" t="s">
        <v>102</v>
      </c>
      <c r="BG7" s="38">
        <v>3343.1</v>
      </c>
      <c r="BH7" s="38">
        <v>4628.59</v>
      </c>
      <c r="BI7" s="38">
        <v>3408.23</v>
      </c>
      <c r="BJ7" s="38">
        <v>3200.87</v>
      </c>
      <c r="BK7" s="38" t="s">
        <v>102</v>
      </c>
      <c r="BL7" s="38">
        <v>1298.9100000000001</v>
      </c>
      <c r="BM7" s="38">
        <v>1243.71</v>
      </c>
      <c r="BN7" s="38">
        <v>1194.1500000000001</v>
      </c>
      <c r="BO7" s="38">
        <v>1206.79</v>
      </c>
      <c r="BP7" s="38">
        <v>1218.7</v>
      </c>
      <c r="BQ7" s="38" t="s">
        <v>102</v>
      </c>
      <c r="BR7" s="38">
        <v>24.06</v>
      </c>
      <c r="BS7" s="38">
        <v>38.25</v>
      </c>
      <c r="BT7" s="38">
        <v>38.75</v>
      </c>
      <c r="BU7" s="38">
        <v>40.58</v>
      </c>
      <c r="BV7" s="38" t="s">
        <v>102</v>
      </c>
      <c r="BW7" s="38">
        <v>69.87</v>
      </c>
      <c r="BX7" s="38">
        <v>74.3</v>
      </c>
      <c r="BY7" s="38">
        <v>72.260000000000005</v>
      </c>
      <c r="BZ7" s="38">
        <v>71.84</v>
      </c>
      <c r="CA7" s="38">
        <v>74.17</v>
      </c>
      <c r="CB7" s="38" t="s">
        <v>102</v>
      </c>
      <c r="CC7" s="38">
        <v>721.95</v>
      </c>
      <c r="CD7" s="38">
        <v>416.37</v>
      </c>
      <c r="CE7" s="38">
        <v>444.15</v>
      </c>
      <c r="CF7" s="38">
        <v>470.93</v>
      </c>
      <c r="CG7" s="38" t="s">
        <v>102</v>
      </c>
      <c r="CH7" s="38">
        <v>234.96</v>
      </c>
      <c r="CI7" s="38">
        <v>221.81</v>
      </c>
      <c r="CJ7" s="38">
        <v>230.02</v>
      </c>
      <c r="CK7" s="38">
        <v>228.47</v>
      </c>
      <c r="CL7" s="38">
        <v>218.56</v>
      </c>
      <c r="CM7" s="38" t="s">
        <v>102</v>
      </c>
      <c r="CN7" s="38">
        <v>30.93</v>
      </c>
      <c r="CO7" s="38">
        <v>30.07</v>
      </c>
      <c r="CP7" s="38">
        <v>28</v>
      </c>
      <c r="CQ7" s="38">
        <v>28.14</v>
      </c>
      <c r="CR7" s="38" t="s">
        <v>102</v>
      </c>
      <c r="CS7" s="38">
        <v>42.9</v>
      </c>
      <c r="CT7" s="38">
        <v>43.36</v>
      </c>
      <c r="CU7" s="38">
        <v>42.56</v>
      </c>
      <c r="CV7" s="38">
        <v>42.47</v>
      </c>
      <c r="CW7" s="38">
        <v>42.86</v>
      </c>
      <c r="CX7" s="38" t="s">
        <v>102</v>
      </c>
      <c r="CY7" s="38">
        <v>61.34</v>
      </c>
      <c r="CZ7" s="38">
        <v>64.87</v>
      </c>
      <c r="DA7" s="38">
        <v>72.180000000000007</v>
      </c>
      <c r="DB7" s="38">
        <v>73</v>
      </c>
      <c r="DC7" s="38" t="s">
        <v>102</v>
      </c>
      <c r="DD7" s="38">
        <v>83.5</v>
      </c>
      <c r="DE7" s="38">
        <v>83.06</v>
      </c>
      <c r="DF7" s="38">
        <v>83.32</v>
      </c>
      <c r="DG7" s="38">
        <v>83.75</v>
      </c>
      <c r="DH7" s="38">
        <v>84.2</v>
      </c>
      <c r="DI7" s="38" t="s">
        <v>102</v>
      </c>
      <c r="DJ7" s="38">
        <v>3.27</v>
      </c>
      <c r="DK7" s="38">
        <v>6.54</v>
      </c>
      <c r="DL7" s="38">
        <v>9.64</v>
      </c>
      <c r="DM7" s="38">
        <v>12.3</v>
      </c>
      <c r="DN7" s="38" t="s">
        <v>102</v>
      </c>
      <c r="DO7" s="38">
        <v>22.77</v>
      </c>
      <c r="DP7" s="38">
        <v>23.93</v>
      </c>
      <c r="DQ7" s="38">
        <v>24.68</v>
      </c>
      <c r="DR7" s="38">
        <v>24.68</v>
      </c>
      <c r="DS7" s="38">
        <v>25.37</v>
      </c>
      <c r="DT7" s="38" t="s">
        <v>102</v>
      </c>
      <c r="DU7" s="38">
        <v>0</v>
      </c>
      <c r="DV7" s="38">
        <v>0</v>
      </c>
      <c r="DW7" s="38">
        <v>0</v>
      </c>
      <c r="DX7" s="38">
        <v>0</v>
      </c>
      <c r="DY7" s="38" t="s">
        <v>102</v>
      </c>
      <c r="DZ7" s="38">
        <v>0</v>
      </c>
      <c r="EA7" s="38">
        <v>0</v>
      </c>
      <c r="EB7" s="38">
        <v>0.01</v>
      </c>
      <c r="EC7" s="38">
        <v>8.6199999999999992</v>
      </c>
      <c r="ED7" s="38">
        <v>6.2</v>
      </c>
      <c r="EE7" s="38" t="s">
        <v>102</v>
      </c>
      <c r="EF7" s="38">
        <v>0</v>
      </c>
      <c r="EG7" s="38">
        <v>0</v>
      </c>
      <c r="EH7" s="38">
        <v>0</v>
      </c>
      <c r="EI7" s="38">
        <v>0</v>
      </c>
      <c r="EJ7" s="38" t="s">
        <v>102</v>
      </c>
      <c r="EK7" s="38">
        <v>0.09</v>
      </c>
      <c r="EL7" s="38">
        <v>0.09</v>
      </c>
      <c r="EM7" s="38">
        <v>0.13</v>
      </c>
      <c r="EN7" s="38">
        <v>0.36</v>
      </c>
      <c r="EO7" s="38">
        <v>0.28000000000000003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108</v>
      </c>
    </row>
    <row r="12" spans="1:148" x14ac:dyDescent="0.2">
      <c r="B12">
        <v>1</v>
      </c>
      <c r="C12">
        <v>1</v>
      </c>
      <c r="D12">
        <v>1</v>
      </c>
      <c r="E12">
        <v>1</v>
      </c>
      <c r="F12">
        <v>1</v>
      </c>
      <c r="G12" t="s">
        <v>109</v>
      </c>
    </row>
    <row r="13" spans="1:148" x14ac:dyDescent="0.2">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2020-12-04T02:31:58Z</dcterms:created>
  <dcterms:modified xsi:type="dcterms:W3CDTF">2021-01-27T07:43:53Z</dcterms:modified>
  <cp:category/>
</cp:coreProperties>
</file>