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urikamisv2\総務課\総務係\経理担当用\照会\照会31\2.1.15 【129（水）期限】公営企業に係る経営比較分析表（平成30年度決算）の分析等について（依頼）\【経営比較分析表】2018_078859_46_010\"/>
    </mc:Choice>
  </mc:AlternateContent>
  <xr:revisionPtr revIDLastSave="0" documentId="13_ncr:1_{B2C32585-F816-4D46-8D85-0FE46E6730FF}" xr6:coauthVersionLast="45" xr6:coauthVersionMax="45" xr10:uidLastSave="{00000000-0000-0000-0000-000000000000}"/>
  <workbookProtection workbookAlgorithmName="SHA-512" workbookHashValue="93QvWiszIL+Hq52HhZPe0FcMQ2JkUFVxo9FA4m88A8u6Kuv2NUq9Nla8Ana6kQmscZDj4UvMmhlPOMtuaTmKig==" workbookSaltValue="UIA6ieaJ4gRLI3PSUrfKXw=="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<sst xmlns="http://schemas.openxmlformats.org/spreadsheetml/2006/main" count="223" uniqueCount="108">
  <si>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</si>
  <si>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</si>
  <si>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</si>
  <si>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</si>
  <si>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</si>
  <si>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</si>
  <si>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</si>
  <si>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</si>
  <si>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</si>
  <si>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</si>
  <si>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</si>
  <si>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</si>
  <si>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</si>
  <si>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</si>
  <si>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</si>
  <si>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</si>
  <si>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</si>
  <si>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</si>
  <si>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</si>
  <si>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</si>
  <si>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</si>
  <si>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</si>
  <si>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</si>
  <si>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</si>
  <si>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</si>
  <si>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</si>
  <si>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</si>
  <si>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</si>
  <si>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</si>
  <si>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</si>
  <si>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</si>
  <si>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</si>
  <si>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</si>
  <si>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</si>
  <si>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</si>
  <si>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</si>
  <si>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</si>
  <si>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</si>
  <si>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</si>
  <si>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</si>
  <si>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</si>
  <si>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</si>
  <si>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</si>
  <si>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</si>
  <si>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</si>
  <si>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</si>
  <si>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</si>
  <si>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</si>
  <si>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</si>
  <si>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</si>
  <si>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</si>
  <si>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</si>
  <si>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</si>
  <si>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</si>
  <si>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</si>
  <si>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</si>
  <si>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</si>
  <si>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</si>
  <si>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</si>
  <si>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</si>
  <si>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</si>
  <si>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</si>
  <si>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</si>
  <si>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</si>
  <si>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</si>
  <si>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</si>
  <si>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</si>
  <si>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</si>
  <si>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</si>
  <si>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</si>
  <si>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</si>
  <si>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</si>
  <si>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</si>
  <si>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</si>
  <si>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</si>
  <si>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</si>
  <si>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</si>
  <si>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</si>
  <si>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</si>
  <si>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</si>
  <si>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</si>
  <si>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</si>
  <si>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</si>
  <si>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</si>
  <si>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</si>
  <si>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</si>
  <si>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</si>
  <si>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</si>
  <si>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</si>
  <si>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</si>
  <si>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</si>
  <si>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</si>
  <si>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</si>
  <si>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福島地方水道用水供給企業団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</si>
  <si>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</si>
  <si>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</si>
  <si>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</si>
  <si>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</si>
  <si>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</si>
  <si>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</si>
  <si>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</si>
  <si>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</si>
  <si>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</si>
  <si>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</si>
  <si>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</si>
  <si>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当企業団では、財政計画により、安定供給・経費節減を念頭に収支を均衡させることとしており、黒字となる年度については、暫定供給時からの累積欠損金に補填して、欠損金の削減に取り組んできました。
　施設が新しく、減価償却費が多いため、給水原価が高くなっておりますが、効率的な業務を行い、費用の削減に努めております。
企業債については、繰上償還・借換等で債務の削減に取り組んできましたが、供給開始から年数が経過していないため、債務残高が高い水準となっています。
</t>
  </si>
  <si>
    <t xml:space="preserve">当企業団の管路については比較的新しく、耐用年数を超過している管路がないため、老朽化についての指標の表示はありません。
　平成29,30年度は管路更新率が算定されていますが、道路建設工事等に伴う送水管の移設工事があったためです。
　施設については、電気・機械設備等の更新を迎えますことから、施設更新計画に基づき施設の延命化を図りながら更新を行う予定です。
</t>
    <rPh sb="60" eb="62">
      <t>ヘイセイ</t>
    </rPh>
    <rPh sb="67" eb="69">
      <t>ネンド</t>
    </rPh>
    <rPh sb="70" eb="72">
      <t>カンロ</t>
    </rPh>
    <rPh sb="72" eb="74">
      <t>コウシン</t>
    </rPh>
    <rPh sb="74" eb="75">
      <t>リツ</t>
    </rPh>
    <rPh sb="76" eb="78">
      <t>サンテイ</t>
    </rPh>
    <rPh sb="86" eb="88">
      <t>ドウロ</t>
    </rPh>
    <rPh sb="88" eb="90">
      <t>ケンセツ</t>
    </rPh>
    <rPh sb="90" eb="92">
      <t>コウジ</t>
    </rPh>
    <rPh sb="92" eb="93">
      <t>トウ</t>
    </rPh>
    <rPh sb="94" eb="95">
      <t>トモナ</t>
    </rPh>
    <rPh sb="96" eb="99">
      <t>ソウスイカン</t>
    </rPh>
    <rPh sb="100" eb="102">
      <t>イセツ</t>
    </rPh>
    <rPh sb="102" eb="104">
      <t>コウジ</t>
    </rPh>
    <phoneticPr fontId="4"/>
  </si>
  <si>
    <t>当企業団は本格供給開始から１2年が経過したところですが、来るべき施設の更新等に備え、事業運営計画、施設更新計画・財政計画により、施設等の延命化を図りながら、効率的な運営を行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</si>
</sst>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037E7927-AFEC-46DE-AAC6-416F483066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0.65</c:v>
                </c:pt>
                <c:pt idx="4" formatCode="#,##0.00;&quot;△&quot;#,##0.00;&quot;-&quot;">
                  <c:v>0.03</c:v>
                </c:pt>
              </c:numCache>
            </c:numRef>
          </c:val>
          <c:extLst>
            <c:ext xmlns:c16="http://schemas.microsoft.com/office/drawing/2014/chart" uri="{C3380CC4-5D6E-409C-BE32-E72D297353CC}">
              <c16:uniqueId val="{00000000-5214-4ED1-9F99-A930D12136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5214-4ED1-9F99-A930D12136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73.81</c:v>
                </c:pt>
                <c:pt idx="1">
                  <c:v>74.14</c:v>
                </c:pt>
                <c:pt idx="2">
                  <c:v>73.69</c:v>
                </c:pt>
                <c:pt idx="3">
                  <c:v>73.930000000000007</c:v>
                </c:pt>
                <c:pt idx="4">
                  <c:v>72.44</c:v>
                </c:pt>
              </c:numCache>
            </c:numRef>
          </c:val>
          <c:extLst>
            <c:ext xmlns:c16="http://schemas.microsoft.com/office/drawing/2014/chart" uri="{C3380CC4-5D6E-409C-BE32-E72D297353CC}">
              <c16:uniqueId val="{00000000-6029-488C-ABA1-ECBAA88E79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6029-488C-ABA1-ECBAA88E79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99.29</c:v>
                </c:pt>
                <c:pt idx="1">
                  <c:v>99.26</c:v>
                </c:pt>
                <c:pt idx="2">
                  <c:v>99.32</c:v>
                </c:pt>
                <c:pt idx="3">
                  <c:v>99.34</c:v>
                </c:pt>
                <c:pt idx="4">
                  <c:v>99.38</c:v>
                </c:pt>
              </c:numCache>
            </c:numRef>
          </c:val>
          <c:extLst>
            <c:ext xmlns:c16="http://schemas.microsoft.com/office/drawing/2014/chart" uri="{C3380CC4-5D6E-409C-BE32-E72D297353CC}">
              <c16:uniqueId val="{00000000-3B55-4D79-9162-3EFF84F4921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3B55-4D79-9162-3EFF84F4921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103.97</c:v>
                </c:pt>
                <c:pt idx="1">
                  <c:v>106.2</c:v>
                </c:pt>
                <c:pt idx="2">
                  <c:v>98.09</c:v>
                </c:pt>
                <c:pt idx="3">
                  <c:v>98.06</c:v>
                </c:pt>
                <c:pt idx="4">
                  <c:v>99.57</c:v>
                </c:pt>
              </c:numCache>
            </c:numRef>
          </c:val>
          <c:extLst>
            <c:ext xmlns:c16="http://schemas.microsoft.com/office/drawing/2014/chart" uri="{C3380CC4-5D6E-409C-BE32-E72D297353CC}">
              <c16:uniqueId val="{00000000-D3F7-4321-883B-3461D6BF152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D3F7-4321-883B-3461D6BF152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33.47</c:v>
                </c:pt>
                <c:pt idx="1">
                  <c:v>36.32</c:v>
                </c:pt>
                <c:pt idx="2">
                  <c:v>38.97</c:v>
                </c:pt>
                <c:pt idx="3">
                  <c:v>41.43</c:v>
                </c:pt>
                <c:pt idx="4">
                  <c:v>43.52</c:v>
                </c:pt>
              </c:numCache>
            </c:numRef>
          </c:val>
          <c:extLst>
            <c:ext xmlns:c16="http://schemas.microsoft.com/office/drawing/2014/chart" uri="{C3380CC4-5D6E-409C-BE32-E72D297353CC}">
              <c16:uniqueId val="{00000000-78BD-47ED-9B22-FABB8A3AE06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78BD-47ED-9B22-FABB8A3AE06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B5-422A-B635-52B1B39B643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CBB5-422A-B635-52B1B39B643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36.39</c:v>
                </c:pt>
                <c:pt idx="1">
                  <c:v>28.59</c:v>
                </c:pt>
                <c:pt idx="2">
                  <c:v>34.090000000000003</c:v>
                </c:pt>
                <c:pt idx="3">
                  <c:v>36.770000000000003</c:v>
                </c:pt>
                <c:pt idx="4">
                  <c:v>37.700000000000003</c:v>
                </c:pt>
              </c:numCache>
            </c:numRef>
          </c:val>
          <c:extLst>
            <c:ext xmlns:c16="http://schemas.microsoft.com/office/drawing/2014/chart" uri="{C3380CC4-5D6E-409C-BE32-E72D297353CC}">
              <c16:uniqueId val="{00000000-54A0-467B-8099-0D03C432D53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54A0-467B-8099-0D03C432D53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395.89</c:v>
                </c:pt>
                <c:pt idx="1">
                  <c:v>415.41</c:v>
                </c:pt>
                <c:pt idx="2">
                  <c:v>395.77</c:v>
                </c:pt>
                <c:pt idx="3">
                  <c:v>375.01</c:v>
                </c:pt>
                <c:pt idx="4">
                  <c:v>413.75</c:v>
                </c:pt>
              </c:numCache>
            </c:numRef>
          </c:val>
          <c:extLst>
            <c:ext xmlns:c16="http://schemas.microsoft.com/office/drawing/2014/chart" uri="{C3380CC4-5D6E-409C-BE32-E72D297353CC}">
              <c16:uniqueId val="{00000000-81E9-4CB0-A3AE-DC139147D9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81E9-4CB0-A3AE-DC139147D9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646.92999999999995</c:v>
                </c:pt>
                <c:pt idx="1">
                  <c:v>593.57000000000005</c:v>
                </c:pt>
                <c:pt idx="2">
                  <c:v>597.4</c:v>
                </c:pt>
                <c:pt idx="3">
                  <c:v>539.49</c:v>
                </c:pt>
                <c:pt idx="4">
                  <c:v>490.46</c:v>
                </c:pt>
              </c:numCache>
            </c:numRef>
          </c:val>
          <c:extLst>
            <c:ext xmlns:c16="http://schemas.microsoft.com/office/drawing/2014/chart" uri="{C3380CC4-5D6E-409C-BE32-E72D297353CC}">
              <c16:uniqueId val="{00000000-DC3B-400C-8809-CB0E15EA20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DC3B-400C-8809-CB0E15EA20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103.75</c:v>
                </c:pt>
                <c:pt idx="1">
                  <c:v>105.26</c:v>
                </c:pt>
                <c:pt idx="2">
                  <c:v>95.93</c:v>
                </c:pt>
                <c:pt idx="3">
                  <c:v>94.33</c:v>
                </c:pt>
                <c:pt idx="4">
                  <c:v>97.76</c:v>
                </c:pt>
              </c:numCache>
            </c:numRef>
          </c:val>
          <c:extLst>
            <c:ext xmlns:c16="http://schemas.microsoft.com/office/drawing/2014/chart" uri="{C3380CC4-5D6E-409C-BE32-E72D297353CC}">
              <c16:uniqueId val="{00000000-2B36-45DF-BD38-1216466C49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2B36-45DF-BD38-1216466C49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84.98</c:v>
                </c:pt>
                <c:pt idx="1">
                  <c:v>83.49</c:v>
                </c:pt>
                <c:pt idx="2">
                  <c:v>83.74</c:v>
                </c:pt>
                <c:pt idx="3">
                  <c:v>85.02</c:v>
                </c:pt>
                <c:pt idx="4">
                  <c:v>82.9</c:v>
                </c:pt>
              </c:numCache>
            </c:numRef>
          </c:val>
          <c:extLst>
            <c:ext xmlns:c16="http://schemas.microsoft.com/office/drawing/2014/chart" uri="{C3380CC4-5D6E-409C-BE32-E72D297353CC}">
              <c16:uniqueId val="{00000000-99B4-40DD-8D7D-062F5F1EFD2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99B4-40DD-8D7D-062F5F1EFD2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Q36" sqref="AQ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福島県　福島地方水道用水供給企業団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59" t="str">
        <f>データ!$M$6</f>
        <v>自治体職員</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84.44</v>
      </c>
      <c r="J10" s="52"/>
      <c r="K10" s="52"/>
      <c r="L10" s="52"/>
      <c r="M10" s="52"/>
      <c r="N10" s="52"/>
      <c r="O10" s="63"/>
      <c r="P10" s="53">
        <f>データ!$P$6</f>
        <v>95.28</v>
      </c>
      <c r="Q10" s="53"/>
      <c r="R10" s="53"/>
      <c r="S10" s="53"/>
      <c r="T10" s="53"/>
      <c r="U10" s="53"/>
      <c r="V10" s="53"/>
      <c r="W10" s="60">
        <f>データ!$Q$6</f>
        <v>0</v>
      </c>
      <c r="X10" s="60"/>
      <c r="Y10" s="60"/>
      <c r="Z10" s="60"/>
      <c r="AA10" s="60"/>
      <c r="AB10" s="60"/>
      <c r="AC10" s="60"/>
      <c r="AD10" s="2"/>
      <c r="AE10" s="2"/>
      <c r="AF10" s="2"/>
      <c r="AG10" s="2"/>
      <c r="AH10" s="4"/>
      <c r="AI10" s="4"/>
      <c r="AJ10" s="4"/>
      <c r="AK10" s="4"/>
      <c r="AL10" s="60">
        <f>データ!$U$6</f>
        <v>372308</v>
      </c>
      <c r="AM10" s="60"/>
      <c r="AN10" s="60"/>
      <c r="AO10" s="60"/>
      <c r="AP10" s="60"/>
      <c r="AQ10" s="60"/>
      <c r="AR10" s="60"/>
      <c r="AS10" s="60"/>
      <c r="AT10" s="51">
        <f>データ!$V$6</f>
        <v>597.03</v>
      </c>
      <c r="AU10" s="52"/>
      <c r="AV10" s="52"/>
      <c r="AW10" s="52"/>
      <c r="AX10" s="52"/>
      <c r="AY10" s="52"/>
      <c r="AZ10" s="52"/>
      <c r="BA10" s="52"/>
      <c r="BB10" s="53">
        <f>データ!$W$6</f>
        <v>623.6</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2" t="s">
        <v>23</v>
      </c>
      <c r="BM11" s="72"/>
      <c r="BN11" s="72"/>
      <c r="BO11" s="72"/>
      <c r="BP11" s="72"/>
      <c r="BQ11" s="72"/>
      <c r="BR11" s="72"/>
      <c r="BS11" s="72"/>
      <c r="BT11" s="72"/>
      <c r="BU11" s="72"/>
      <c r="BV11" s="72"/>
      <c r="BW11" s="72"/>
      <c r="BX11" s="72"/>
      <c r="BY11" s="72"/>
      <c r="BZ11" s="7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2"/>
      <c r="BM12" s="72"/>
      <c r="BN12" s="72"/>
      <c r="BO12" s="72"/>
      <c r="BP12" s="72"/>
      <c r="BQ12" s="72"/>
      <c r="BR12" s="72"/>
      <c r="BS12" s="72"/>
      <c r="BT12" s="72"/>
      <c r="BU12" s="72"/>
      <c r="BV12" s="72"/>
      <c r="BW12" s="72"/>
      <c r="BX12" s="72"/>
      <c r="BY12" s="72"/>
      <c r="BZ12" s="7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3"/>
      <c r="BM13" s="73"/>
      <c r="BN13" s="73"/>
      <c r="BO13" s="73"/>
      <c r="BP13" s="73"/>
      <c r="BQ13" s="73"/>
      <c r="BR13" s="73"/>
      <c r="BS13" s="73"/>
      <c r="BT13" s="73"/>
      <c r="BU13" s="73"/>
      <c r="BV13" s="73"/>
      <c r="BW13" s="73"/>
      <c r="BX13" s="73"/>
      <c r="BY13" s="73"/>
      <c r="BZ13" s="73"/>
    </row>
    <row r="14" spans="1:78" ht="13.5" customHeight="1" x14ac:dyDescent="0.2">
      <c r="A14" s="2"/>
      <c r="B14" s="74" t="s">
        <v>24</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6"/>
      <c r="BK14" s="2"/>
      <c r="BL14" s="66" t="s">
        <v>25</v>
      </c>
      <c r="BM14" s="67"/>
      <c r="BN14" s="67"/>
      <c r="BO14" s="67"/>
      <c r="BP14" s="67"/>
      <c r="BQ14" s="67"/>
      <c r="BR14" s="67"/>
      <c r="BS14" s="67"/>
      <c r="BT14" s="67"/>
      <c r="BU14" s="67"/>
      <c r="BV14" s="67"/>
      <c r="BW14" s="67"/>
      <c r="BX14" s="67"/>
      <c r="BY14" s="67"/>
      <c r="BZ14" s="68"/>
    </row>
    <row r="15" spans="1:78"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9"/>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0" t="s">
        <v>105</v>
      </c>
      <c r="BM16" s="81"/>
      <c r="BN16" s="81"/>
      <c r="BO16" s="81"/>
      <c r="BP16" s="81"/>
      <c r="BQ16" s="81"/>
      <c r="BR16" s="81"/>
      <c r="BS16" s="81"/>
      <c r="BT16" s="81"/>
      <c r="BU16" s="81"/>
      <c r="BV16" s="81"/>
      <c r="BW16" s="81"/>
      <c r="BX16" s="81"/>
      <c r="BY16" s="81"/>
      <c r="BZ16" s="82"/>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0"/>
      <c r="BM17" s="81"/>
      <c r="BN17" s="81"/>
      <c r="BO17" s="81"/>
      <c r="BP17" s="81"/>
      <c r="BQ17" s="81"/>
      <c r="BR17" s="81"/>
      <c r="BS17" s="81"/>
      <c r="BT17" s="81"/>
      <c r="BU17" s="81"/>
      <c r="BV17" s="81"/>
      <c r="BW17" s="81"/>
      <c r="BX17" s="81"/>
      <c r="BY17" s="81"/>
      <c r="BZ17" s="82"/>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0"/>
      <c r="BM18" s="81"/>
      <c r="BN18" s="81"/>
      <c r="BO18" s="81"/>
      <c r="BP18" s="81"/>
      <c r="BQ18" s="81"/>
      <c r="BR18" s="81"/>
      <c r="BS18" s="81"/>
      <c r="BT18" s="81"/>
      <c r="BU18" s="81"/>
      <c r="BV18" s="81"/>
      <c r="BW18" s="81"/>
      <c r="BX18" s="81"/>
      <c r="BY18" s="81"/>
      <c r="BZ18" s="82"/>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0"/>
      <c r="BM19" s="81"/>
      <c r="BN19" s="81"/>
      <c r="BO19" s="81"/>
      <c r="BP19" s="81"/>
      <c r="BQ19" s="81"/>
      <c r="BR19" s="81"/>
      <c r="BS19" s="81"/>
      <c r="BT19" s="81"/>
      <c r="BU19" s="81"/>
      <c r="BV19" s="81"/>
      <c r="BW19" s="81"/>
      <c r="BX19" s="81"/>
      <c r="BY19" s="81"/>
      <c r="BZ19" s="82"/>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0"/>
      <c r="BM20" s="81"/>
      <c r="BN20" s="81"/>
      <c r="BO20" s="81"/>
      <c r="BP20" s="81"/>
      <c r="BQ20" s="81"/>
      <c r="BR20" s="81"/>
      <c r="BS20" s="81"/>
      <c r="BT20" s="81"/>
      <c r="BU20" s="81"/>
      <c r="BV20" s="81"/>
      <c r="BW20" s="81"/>
      <c r="BX20" s="81"/>
      <c r="BY20" s="81"/>
      <c r="BZ20" s="82"/>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0"/>
      <c r="BM21" s="81"/>
      <c r="BN21" s="81"/>
      <c r="BO21" s="81"/>
      <c r="BP21" s="81"/>
      <c r="BQ21" s="81"/>
      <c r="BR21" s="81"/>
      <c r="BS21" s="81"/>
      <c r="BT21" s="81"/>
      <c r="BU21" s="81"/>
      <c r="BV21" s="81"/>
      <c r="BW21" s="81"/>
      <c r="BX21" s="81"/>
      <c r="BY21" s="81"/>
      <c r="BZ21" s="82"/>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0"/>
      <c r="BM22" s="81"/>
      <c r="BN22" s="81"/>
      <c r="BO22" s="81"/>
      <c r="BP22" s="81"/>
      <c r="BQ22" s="81"/>
      <c r="BR22" s="81"/>
      <c r="BS22" s="81"/>
      <c r="BT22" s="81"/>
      <c r="BU22" s="81"/>
      <c r="BV22" s="81"/>
      <c r="BW22" s="81"/>
      <c r="BX22" s="81"/>
      <c r="BY22" s="81"/>
      <c r="BZ22" s="82"/>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0"/>
      <c r="BM23" s="81"/>
      <c r="BN23" s="81"/>
      <c r="BO23" s="81"/>
      <c r="BP23" s="81"/>
      <c r="BQ23" s="81"/>
      <c r="BR23" s="81"/>
      <c r="BS23" s="81"/>
      <c r="BT23" s="81"/>
      <c r="BU23" s="81"/>
      <c r="BV23" s="81"/>
      <c r="BW23" s="81"/>
      <c r="BX23" s="81"/>
      <c r="BY23" s="81"/>
      <c r="BZ23" s="82"/>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0"/>
      <c r="BM24" s="81"/>
      <c r="BN24" s="81"/>
      <c r="BO24" s="81"/>
      <c r="BP24" s="81"/>
      <c r="BQ24" s="81"/>
      <c r="BR24" s="81"/>
      <c r="BS24" s="81"/>
      <c r="BT24" s="81"/>
      <c r="BU24" s="81"/>
      <c r="BV24" s="81"/>
      <c r="BW24" s="81"/>
      <c r="BX24" s="81"/>
      <c r="BY24" s="81"/>
      <c r="BZ24" s="82"/>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0"/>
      <c r="BM25" s="81"/>
      <c r="BN25" s="81"/>
      <c r="BO25" s="81"/>
      <c r="BP25" s="81"/>
      <c r="BQ25" s="81"/>
      <c r="BR25" s="81"/>
      <c r="BS25" s="81"/>
      <c r="BT25" s="81"/>
      <c r="BU25" s="81"/>
      <c r="BV25" s="81"/>
      <c r="BW25" s="81"/>
      <c r="BX25" s="81"/>
      <c r="BY25" s="81"/>
      <c r="BZ25" s="82"/>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0"/>
      <c r="BM26" s="81"/>
      <c r="BN26" s="81"/>
      <c r="BO26" s="81"/>
      <c r="BP26" s="81"/>
      <c r="BQ26" s="81"/>
      <c r="BR26" s="81"/>
      <c r="BS26" s="81"/>
      <c r="BT26" s="81"/>
      <c r="BU26" s="81"/>
      <c r="BV26" s="81"/>
      <c r="BW26" s="81"/>
      <c r="BX26" s="81"/>
      <c r="BY26" s="81"/>
      <c r="BZ26" s="82"/>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0"/>
      <c r="BM27" s="81"/>
      <c r="BN27" s="81"/>
      <c r="BO27" s="81"/>
      <c r="BP27" s="81"/>
      <c r="BQ27" s="81"/>
      <c r="BR27" s="81"/>
      <c r="BS27" s="81"/>
      <c r="BT27" s="81"/>
      <c r="BU27" s="81"/>
      <c r="BV27" s="81"/>
      <c r="BW27" s="81"/>
      <c r="BX27" s="81"/>
      <c r="BY27" s="81"/>
      <c r="BZ27" s="82"/>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0"/>
      <c r="BM28" s="81"/>
      <c r="BN28" s="81"/>
      <c r="BO28" s="81"/>
      <c r="BP28" s="81"/>
      <c r="BQ28" s="81"/>
      <c r="BR28" s="81"/>
      <c r="BS28" s="81"/>
      <c r="BT28" s="81"/>
      <c r="BU28" s="81"/>
      <c r="BV28" s="81"/>
      <c r="BW28" s="81"/>
      <c r="BX28" s="81"/>
      <c r="BY28" s="81"/>
      <c r="BZ28" s="82"/>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0"/>
      <c r="BM29" s="81"/>
      <c r="BN29" s="81"/>
      <c r="BO29" s="81"/>
      <c r="BP29" s="81"/>
      <c r="BQ29" s="81"/>
      <c r="BR29" s="81"/>
      <c r="BS29" s="81"/>
      <c r="BT29" s="81"/>
      <c r="BU29" s="81"/>
      <c r="BV29" s="81"/>
      <c r="BW29" s="81"/>
      <c r="BX29" s="81"/>
      <c r="BY29" s="81"/>
      <c r="BZ29" s="82"/>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0"/>
      <c r="BM30" s="81"/>
      <c r="BN30" s="81"/>
      <c r="BO30" s="81"/>
      <c r="BP30" s="81"/>
      <c r="BQ30" s="81"/>
      <c r="BR30" s="81"/>
      <c r="BS30" s="81"/>
      <c r="BT30" s="81"/>
      <c r="BU30" s="81"/>
      <c r="BV30" s="81"/>
      <c r="BW30" s="81"/>
      <c r="BX30" s="81"/>
      <c r="BY30" s="81"/>
      <c r="BZ30" s="82"/>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0"/>
      <c r="BM31" s="81"/>
      <c r="BN31" s="81"/>
      <c r="BO31" s="81"/>
      <c r="BP31" s="81"/>
      <c r="BQ31" s="81"/>
      <c r="BR31" s="81"/>
      <c r="BS31" s="81"/>
      <c r="BT31" s="81"/>
      <c r="BU31" s="81"/>
      <c r="BV31" s="81"/>
      <c r="BW31" s="81"/>
      <c r="BX31" s="81"/>
      <c r="BY31" s="81"/>
      <c r="BZ31" s="82"/>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0"/>
      <c r="BM32" s="81"/>
      <c r="BN32" s="81"/>
      <c r="BO32" s="81"/>
      <c r="BP32" s="81"/>
      <c r="BQ32" s="81"/>
      <c r="BR32" s="81"/>
      <c r="BS32" s="81"/>
      <c r="BT32" s="81"/>
      <c r="BU32" s="81"/>
      <c r="BV32" s="81"/>
      <c r="BW32" s="81"/>
      <c r="BX32" s="81"/>
      <c r="BY32" s="81"/>
      <c r="BZ32" s="82"/>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0"/>
      <c r="BM33" s="81"/>
      <c r="BN33" s="81"/>
      <c r="BO33" s="81"/>
      <c r="BP33" s="81"/>
      <c r="BQ33" s="81"/>
      <c r="BR33" s="81"/>
      <c r="BS33" s="81"/>
      <c r="BT33" s="81"/>
      <c r="BU33" s="81"/>
      <c r="BV33" s="81"/>
      <c r="BW33" s="81"/>
      <c r="BX33" s="81"/>
      <c r="BY33" s="81"/>
      <c r="BZ33" s="82"/>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0"/>
      <c r="BM34" s="81"/>
      <c r="BN34" s="81"/>
      <c r="BO34" s="81"/>
      <c r="BP34" s="81"/>
      <c r="BQ34" s="81"/>
      <c r="BR34" s="81"/>
      <c r="BS34" s="81"/>
      <c r="BT34" s="81"/>
      <c r="BU34" s="81"/>
      <c r="BV34" s="81"/>
      <c r="BW34" s="81"/>
      <c r="BX34" s="81"/>
      <c r="BY34" s="81"/>
      <c r="BZ34" s="82"/>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0"/>
      <c r="BM35" s="81"/>
      <c r="BN35" s="81"/>
      <c r="BO35" s="81"/>
      <c r="BP35" s="81"/>
      <c r="BQ35" s="81"/>
      <c r="BR35" s="81"/>
      <c r="BS35" s="81"/>
      <c r="BT35" s="81"/>
      <c r="BU35" s="81"/>
      <c r="BV35" s="81"/>
      <c r="BW35" s="81"/>
      <c r="BX35" s="81"/>
      <c r="BY35" s="81"/>
      <c r="BZ35" s="82"/>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0"/>
      <c r="BM36" s="81"/>
      <c r="BN36" s="81"/>
      <c r="BO36" s="81"/>
      <c r="BP36" s="81"/>
      <c r="BQ36" s="81"/>
      <c r="BR36" s="81"/>
      <c r="BS36" s="81"/>
      <c r="BT36" s="81"/>
      <c r="BU36" s="81"/>
      <c r="BV36" s="81"/>
      <c r="BW36" s="81"/>
      <c r="BX36" s="81"/>
      <c r="BY36" s="81"/>
      <c r="BZ36" s="82"/>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0"/>
      <c r="BM37" s="81"/>
      <c r="BN37" s="81"/>
      <c r="BO37" s="81"/>
      <c r="BP37" s="81"/>
      <c r="BQ37" s="81"/>
      <c r="BR37" s="81"/>
      <c r="BS37" s="81"/>
      <c r="BT37" s="81"/>
      <c r="BU37" s="81"/>
      <c r="BV37" s="81"/>
      <c r="BW37" s="81"/>
      <c r="BX37" s="81"/>
      <c r="BY37" s="81"/>
      <c r="BZ37" s="82"/>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0"/>
      <c r="BM38" s="81"/>
      <c r="BN38" s="81"/>
      <c r="BO38" s="81"/>
      <c r="BP38" s="81"/>
      <c r="BQ38" s="81"/>
      <c r="BR38" s="81"/>
      <c r="BS38" s="81"/>
      <c r="BT38" s="81"/>
      <c r="BU38" s="81"/>
      <c r="BV38" s="81"/>
      <c r="BW38" s="81"/>
      <c r="BX38" s="81"/>
      <c r="BY38" s="81"/>
      <c r="BZ38" s="82"/>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0"/>
      <c r="BM39" s="81"/>
      <c r="BN39" s="81"/>
      <c r="BO39" s="81"/>
      <c r="BP39" s="81"/>
      <c r="BQ39" s="81"/>
      <c r="BR39" s="81"/>
      <c r="BS39" s="81"/>
      <c r="BT39" s="81"/>
      <c r="BU39" s="81"/>
      <c r="BV39" s="81"/>
      <c r="BW39" s="81"/>
      <c r="BX39" s="81"/>
      <c r="BY39" s="81"/>
      <c r="BZ39" s="82"/>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0"/>
      <c r="BM40" s="81"/>
      <c r="BN40" s="81"/>
      <c r="BO40" s="81"/>
      <c r="BP40" s="81"/>
      <c r="BQ40" s="81"/>
      <c r="BR40" s="81"/>
      <c r="BS40" s="81"/>
      <c r="BT40" s="81"/>
      <c r="BU40" s="81"/>
      <c r="BV40" s="81"/>
      <c r="BW40" s="81"/>
      <c r="BX40" s="81"/>
      <c r="BY40" s="81"/>
      <c r="BZ40" s="82"/>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0"/>
      <c r="BM41" s="81"/>
      <c r="BN41" s="81"/>
      <c r="BO41" s="81"/>
      <c r="BP41" s="81"/>
      <c r="BQ41" s="81"/>
      <c r="BR41" s="81"/>
      <c r="BS41" s="81"/>
      <c r="BT41" s="81"/>
      <c r="BU41" s="81"/>
      <c r="BV41" s="81"/>
      <c r="BW41" s="81"/>
      <c r="BX41" s="81"/>
      <c r="BY41" s="81"/>
      <c r="BZ41" s="82"/>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0"/>
      <c r="BM42" s="81"/>
      <c r="BN42" s="81"/>
      <c r="BO42" s="81"/>
      <c r="BP42" s="81"/>
      <c r="BQ42" s="81"/>
      <c r="BR42" s="81"/>
      <c r="BS42" s="81"/>
      <c r="BT42" s="81"/>
      <c r="BU42" s="81"/>
      <c r="BV42" s="81"/>
      <c r="BW42" s="81"/>
      <c r="BX42" s="81"/>
      <c r="BY42" s="81"/>
      <c r="BZ42" s="82"/>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0"/>
      <c r="BM43" s="81"/>
      <c r="BN43" s="81"/>
      <c r="BO43" s="81"/>
      <c r="BP43" s="81"/>
      <c r="BQ43" s="81"/>
      <c r="BR43" s="81"/>
      <c r="BS43" s="81"/>
      <c r="BT43" s="81"/>
      <c r="BU43" s="81"/>
      <c r="BV43" s="81"/>
      <c r="BW43" s="81"/>
      <c r="BX43" s="81"/>
      <c r="BY43" s="81"/>
      <c r="BZ43" s="82"/>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0"/>
      <c r="BM44" s="81"/>
      <c r="BN44" s="81"/>
      <c r="BO44" s="81"/>
      <c r="BP44" s="81"/>
      <c r="BQ44" s="81"/>
      <c r="BR44" s="81"/>
      <c r="BS44" s="81"/>
      <c r="BT44" s="81"/>
      <c r="BU44" s="81"/>
      <c r="BV44" s="81"/>
      <c r="BW44" s="81"/>
      <c r="BX44" s="81"/>
      <c r="BY44" s="81"/>
      <c r="BZ44" s="82"/>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106</v>
      </c>
      <c r="BM47" s="84"/>
      <c r="BN47" s="84"/>
      <c r="BO47" s="84"/>
      <c r="BP47" s="84"/>
      <c r="BQ47" s="84"/>
      <c r="BR47" s="84"/>
      <c r="BS47" s="84"/>
      <c r="BT47" s="84"/>
      <c r="BU47" s="84"/>
      <c r="BV47" s="84"/>
      <c r="BW47" s="84"/>
      <c r="BX47" s="84"/>
      <c r="BY47" s="84"/>
      <c r="BZ47" s="85"/>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3"/>
      <c r="BM56" s="84"/>
      <c r="BN56" s="84"/>
      <c r="BO56" s="84"/>
      <c r="BP56" s="84"/>
      <c r="BQ56" s="84"/>
      <c r="BR56" s="84"/>
      <c r="BS56" s="84"/>
      <c r="BT56" s="84"/>
      <c r="BU56" s="84"/>
      <c r="BV56" s="84"/>
      <c r="BW56" s="84"/>
      <c r="BX56" s="84"/>
      <c r="BY56" s="84"/>
      <c r="BZ56" s="85"/>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3"/>
      <c r="BM57" s="84"/>
      <c r="BN57" s="84"/>
      <c r="BO57" s="84"/>
      <c r="BP57" s="84"/>
      <c r="BQ57" s="84"/>
      <c r="BR57" s="84"/>
      <c r="BS57" s="84"/>
      <c r="BT57" s="84"/>
      <c r="BU57" s="84"/>
      <c r="BV57" s="84"/>
      <c r="BW57" s="84"/>
      <c r="BX57" s="84"/>
      <c r="BY57" s="84"/>
      <c r="BZ57" s="85"/>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3"/>
      <c r="BM58" s="84"/>
      <c r="BN58" s="84"/>
      <c r="BO58" s="84"/>
      <c r="BP58" s="84"/>
      <c r="BQ58" s="84"/>
      <c r="BR58" s="84"/>
      <c r="BS58" s="84"/>
      <c r="BT58" s="84"/>
      <c r="BU58" s="84"/>
      <c r="BV58" s="84"/>
      <c r="BW58" s="84"/>
      <c r="BX58" s="84"/>
      <c r="BY58" s="84"/>
      <c r="BZ58" s="8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3"/>
      <c r="BM59" s="84"/>
      <c r="BN59" s="84"/>
      <c r="BO59" s="84"/>
      <c r="BP59" s="84"/>
      <c r="BQ59" s="84"/>
      <c r="BR59" s="84"/>
      <c r="BS59" s="84"/>
      <c r="BT59" s="84"/>
      <c r="BU59" s="84"/>
      <c r="BV59" s="84"/>
      <c r="BW59" s="84"/>
      <c r="BX59" s="84"/>
      <c r="BY59" s="84"/>
      <c r="BZ59" s="85"/>
    </row>
    <row r="60" spans="1:78" ht="13.5" customHeight="1" x14ac:dyDescent="0.2">
      <c r="A60" s="2"/>
      <c r="B60" s="77" t="s">
        <v>27</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9"/>
      <c r="BK60" s="2"/>
      <c r="BL60" s="83"/>
      <c r="BM60" s="84"/>
      <c r="BN60" s="84"/>
      <c r="BO60" s="84"/>
      <c r="BP60" s="84"/>
      <c r="BQ60" s="84"/>
      <c r="BR60" s="84"/>
      <c r="BS60" s="84"/>
      <c r="BT60" s="84"/>
      <c r="BU60" s="84"/>
      <c r="BV60" s="84"/>
      <c r="BW60" s="84"/>
      <c r="BX60" s="84"/>
      <c r="BY60" s="84"/>
      <c r="BZ60" s="85"/>
    </row>
    <row r="61" spans="1:78" ht="13.5" customHeight="1" x14ac:dyDescent="0.2">
      <c r="A61" s="2"/>
      <c r="B61" s="77"/>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9"/>
      <c r="BK61" s="2"/>
      <c r="BL61" s="83"/>
      <c r="BM61" s="84"/>
      <c r="BN61" s="84"/>
      <c r="BO61" s="84"/>
      <c r="BP61" s="84"/>
      <c r="BQ61" s="84"/>
      <c r="BR61" s="84"/>
      <c r="BS61" s="84"/>
      <c r="BT61" s="84"/>
      <c r="BU61" s="84"/>
      <c r="BV61" s="84"/>
      <c r="BW61" s="84"/>
      <c r="BX61" s="84"/>
      <c r="BY61" s="84"/>
      <c r="BZ61" s="85"/>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0" t="s">
        <v>107</v>
      </c>
      <c r="BM66" s="81"/>
      <c r="BN66" s="81"/>
      <c r="BO66" s="81"/>
      <c r="BP66" s="81"/>
      <c r="BQ66" s="81"/>
      <c r="BR66" s="81"/>
      <c r="BS66" s="81"/>
      <c r="BT66" s="81"/>
      <c r="BU66" s="81"/>
      <c r="BV66" s="81"/>
      <c r="BW66" s="81"/>
      <c r="BX66" s="81"/>
      <c r="BY66" s="81"/>
      <c r="BZ66" s="82"/>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0"/>
      <c r="BM67" s="81"/>
      <c r="BN67" s="81"/>
      <c r="BO67" s="81"/>
      <c r="BP67" s="81"/>
      <c r="BQ67" s="81"/>
      <c r="BR67" s="81"/>
      <c r="BS67" s="81"/>
      <c r="BT67" s="81"/>
      <c r="BU67" s="81"/>
      <c r="BV67" s="81"/>
      <c r="BW67" s="81"/>
      <c r="BX67" s="81"/>
      <c r="BY67" s="81"/>
      <c r="BZ67" s="82"/>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0"/>
      <c r="BM68" s="81"/>
      <c r="BN68" s="81"/>
      <c r="BO68" s="81"/>
      <c r="BP68" s="81"/>
      <c r="BQ68" s="81"/>
      <c r="BR68" s="81"/>
      <c r="BS68" s="81"/>
      <c r="BT68" s="81"/>
      <c r="BU68" s="81"/>
      <c r="BV68" s="81"/>
      <c r="BW68" s="81"/>
      <c r="BX68" s="81"/>
      <c r="BY68" s="81"/>
      <c r="BZ68" s="82"/>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0"/>
      <c r="BM69" s="81"/>
      <c r="BN69" s="81"/>
      <c r="BO69" s="81"/>
      <c r="BP69" s="81"/>
      <c r="BQ69" s="81"/>
      <c r="BR69" s="81"/>
      <c r="BS69" s="81"/>
      <c r="BT69" s="81"/>
      <c r="BU69" s="81"/>
      <c r="BV69" s="81"/>
      <c r="BW69" s="81"/>
      <c r="BX69" s="81"/>
      <c r="BY69" s="81"/>
      <c r="BZ69" s="82"/>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0"/>
      <c r="BM70" s="81"/>
      <c r="BN70" s="81"/>
      <c r="BO70" s="81"/>
      <c r="BP70" s="81"/>
      <c r="BQ70" s="81"/>
      <c r="BR70" s="81"/>
      <c r="BS70" s="81"/>
      <c r="BT70" s="81"/>
      <c r="BU70" s="81"/>
      <c r="BV70" s="81"/>
      <c r="BW70" s="81"/>
      <c r="BX70" s="81"/>
      <c r="BY70" s="81"/>
      <c r="BZ70" s="82"/>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0"/>
      <c r="BM71" s="81"/>
      <c r="BN71" s="81"/>
      <c r="BO71" s="81"/>
      <c r="BP71" s="81"/>
      <c r="BQ71" s="81"/>
      <c r="BR71" s="81"/>
      <c r="BS71" s="81"/>
      <c r="BT71" s="81"/>
      <c r="BU71" s="81"/>
      <c r="BV71" s="81"/>
      <c r="BW71" s="81"/>
      <c r="BX71" s="81"/>
      <c r="BY71" s="81"/>
      <c r="BZ71" s="82"/>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0"/>
      <c r="BM72" s="81"/>
      <c r="BN72" s="81"/>
      <c r="BO72" s="81"/>
      <c r="BP72" s="81"/>
      <c r="BQ72" s="81"/>
      <c r="BR72" s="81"/>
      <c r="BS72" s="81"/>
      <c r="BT72" s="81"/>
      <c r="BU72" s="81"/>
      <c r="BV72" s="81"/>
      <c r="BW72" s="81"/>
      <c r="BX72" s="81"/>
      <c r="BY72" s="81"/>
      <c r="BZ72" s="82"/>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0"/>
      <c r="BM73" s="81"/>
      <c r="BN73" s="81"/>
      <c r="BO73" s="81"/>
      <c r="BP73" s="81"/>
      <c r="BQ73" s="81"/>
      <c r="BR73" s="81"/>
      <c r="BS73" s="81"/>
      <c r="BT73" s="81"/>
      <c r="BU73" s="81"/>
      <c r="BV73" s="81"/>
      <c r="BW73" s="81"/>
      <c r="BX73" s="81"/>
      <c r="BY73" s="81"/>
      <c r="BZ73" s="82"/>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0"/>
      <c r="BM74" s="81"/>
      <c r="BN74" s="81"/>
      <c r="BO74" s="81"/>
      <c r="BP74" s="81"/>
      <c r="BQ74" s="81"/>
      <c r="BR74" s="81"/>
      <c r="BS74" s="81"/>
      <c r="BT74" s="81"/>
      <c r="BU74" s="81"/>
      <c r="BV74" s="81"/>
      <c r="BW74" s="81"/>
      <c r="BX74" s="81"/>
      <c r="BY74" s="81"/>
      <c r="BZ74" s="82"/>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0"/>
      <c r="BM75" s="81"/>
      <c r="BN75" s="81"/>
      <c r="BO75" s="81"/>
      <c r="BP75" s="81"/>
      <c r="BQ75" s="81"/>
      <c r="BR75" s="81"/>
      <c r="BS75" s="81"/>
      <c r="BT75" s="81"/>
      <c r="BU75" s="81"/>
      <c r="BV75" s="81"/>
      <c r="BW75" s="81"/>
      <c r="BX75" s="81"/>
      <c r="BY75" s="81"/>
      <c r="BZ75" s="82"/>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0"/>
      <c r="BM76" s="81"/>
      <c r="BN76" s="81"/>
      <c r="BO76" s="81"/>
      <c r="BP76" s="81"/>
      <c r="BQ76" s="81"/>
      <c r="BR76" s="81"/>
      <c r="BS76" s="81"/>
      <c r="BT76" s="81"/>
      <c r="BU76" s="81"/>
      <c r="BV76" s="81"/>
      <c r="BW76" s="81"/>
      <c r="BX76" s="81"/>
      <c r="BY76" s="81"/>
      <c r="BZ76" s="82"/>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0"/>
      <c r="BM77" s="81"/>
      <c r="BN77" s="81"/>
      <c r="BO77" s="81"/>
      <c r="BP77" s="81"/>
      <c r="BQ77" s="81"/>
      <c r="BR77" s="81"/>
      <c r="BS77" s="81"/>
      <c r="BT77" s="81"/>
      <c r="BU77" s="81"/>
      <c r="BV77" s="81"/>
      <c r="BW77" s="81"/>
      <c r="BX77" s="81"/>
      <c r="BY77" s="81"/>
      <c r="BZ77" s="82"/>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0"/>
      <c r="BM78" s="81"/>
      <c r="BN78" s="81"/>
      <c r="BO78" s="81"/>
      <c r="BP78" s="81"/>
      <c r="BQ78" s="81"/>
      <c r="BR78" s="81"/>
      <c r="BS78" s="81"/>
      <c r="BT78" s="81"/>
      <c r="BU78" s="81"/>
      <c r="BV78" s="81"/>
      <c r="BW78" s="81"/>
      <c r="BX78" s="81"/>
      <c r="BY78" s="81"/>
      <c r="BZ78" s="82"/>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0"/>
      <c r="BM79" s="81"/>
      <c r="BN79" s="81"/>
      <c r="BO79" s="81"/>
      <c r="BP79" s="81"/>
      <c r="BQ79" s="81"/>
      <c r="BR79" s="81"/>
      <c r="BS79" s="81"/>
      <c r="BT79" s="81"/>
      <c r="BU79" s="81"/>
      <c r="BV79" s="81"/>
      <c r="BW79" s="81"/>
      <c r="BX79" s="81"/>
      <c r="BY79" s="81"/>
      <c r="BZ79" s="82"/>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0"/>
      <c r="BM80" s="81"/>
      <c r="BN80" s="81"/>
      <c r="BO80" s="81"/>
      <c r="BP80" s="81"/>
      <c r="BQ80" s="81"/>
      <c r="BR80" s="81"/>
      <c r="BS80" s="81"/>
      <c r="BT80" s="81"/>
      <c r="BU80" s="81"/>
      <c r="BV80" s="81"/>
      <c r="BW80" s="81"/>
      <c r="BX80" s="81"/>
      <c r="BY80" s="81"/>
      <c r="BZ80" s="82"/>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0"/>
      <c r="BM81" s="81"/>
      <c r="BN81" s="81"/>
      <c r="BO81" s="81"/>
      <c r="BP81" s="81"/>
      <c r="BQ81" s="81"/>
      <c r="BR81" s="81"/>
      <c r="BS81" s="81"/>
      <c r="BT81" s="81"/>
      <c r="BU81" s="81"/>
      <c r="BV81" s="81"/>
      <c r="BW81" s="81"/>
      <c r="BX81" s="81"/>
      <c r="BY81" s="81"/>
      <c r="BZ81" s="8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6"/>
      <c r="BM82" s="87"/>
      <c r="BN82" s="87"/>
      <c r="BO82" s="87"/>
      <c r="BP82" s="87"/>
      <c r="BQ82" s="87"/>
      <c r="BR82" s="87"/>
      <c r="BS82" s="87"/>
      <c r="BT82" s="87"/>
      <c r="BU82" s="87"/>
      <c r="BV82" s="87"/>
      <c r="BW82" s="87"/>
      <c r="BX82" s="87"/>
      <c r="BY82" s="87"/>
      <c r="BZ82" s="8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t1/RYIV/1s6OXKh01lBcAhf1uFal8uy8XMtjD/6f6vZgl3pfdRW0kvmsSSp5eSkqQ8AoDPTiOAp/3XpuRv+2AA==" saltValue="sfO/wCP58+yuJBgW6RIlhA==" spinCount="100000" sheet="1" objects="1" scenarios="1" formatCells="0" formatColumns="0" formatRows="0"/>
  <mergeCells count="44">
    <mergeCell ref="BL66:BZ82"/>
    <mergeCell ref="BL64:BZ65"/>
    <mergeCell ref="BL11:BZ13"/>
    <mergeCell ref="B14:BJ15"/>
    <mergeCell ref="BL14:BZ15"/>
    <mergeCell ref="BL45:BZ46"/>
    <mergeCell ref="B60:BJ61"/>
    <mergeCell ref="BL16:BZ44"/>
    <mergeCell ref="BL47:BZ63"/>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2">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78859</v>
      </c>
      <c r="D6" s="34">
        <f t="shared" si="3"/>
        <v>46</v>
      </c>
      <c r="E6" s="34">
        <f t="shared" si="3"/>
        <v>1</v>
      </c>
      <c r="F6" s="34">
        <f t="shared" si="3"/>
        <v>0</v>
      </c>
      <c r="G6" s="34">
        <f t="shared" si="3"/>
        <v>2</v>
      </c>
      <c r="H6" s="34" t="str">
        <f t="shared" si="3"/>
        <v>福島県　福島地方水道用水供給企業団</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84.44</v>
      </c>
      <c r="P6" s="35">
        <f t="shared" si="3"/>
        <v>95.28</v>
      </c>
      <c r="Q6" s="35">
        <f t="shared" si="3"/>
        <v>0</v>
      </c>
      <c r="R6" s="35" t="str">
        <f t="shared" si="3"/>
        <v>-</v>
      </c>
      <c r="S6" s="35" t="str">
        <f t="shared" si="3"/>
        <v>-</v>
      </c>
      <c r="T6" s="35" t="str">
        <f t="shared" si="3"/>
        <v>-</v>
      </c>
      <c r="U6" s="35">
        <f t="shared" si="3"/>
        <v>372308</v>
      </c>
      <c r="V6" s="35">
        <f t="shared" si="3"/>
        <v>597.03</v>
      </c>
      <c r="W6" s="35">
        <f t="shared" si="3"/>
        <v>623.6</v>
      </c>
      <c r="X6" s="36">
        <f>IF(X7="",NA(),X7)</f>
        <v>103.97</v>
      </c>
      <c r="Y6" s="36">
        <f t="shared" ref="Y6:AG6" si="4">IF(Y7="",NA(),Y7)</f>
        <v>106.2</v>
      </c>
      <c r="Z6" s="36">
        <f t="shared" si="4"/>
        <v>98.09</v>
      </c>
      <c r="AA6" s="36">
        <f t="shared" si="4"/>
        <v>98.06</v>
      </c>
      <c r="AB6" s="36">
        <f t="shared" si="4"/>
        <v>99.57</v>
      </c>
      <c r="AC6" s="36">
        <f t="shared" si="4"/>
        <v>113.47</v>
      </c>
      <c r="AD6" s="36">
        <f t="shared" si="4"/>
        <v>113.33</v>
      </c>
      <c r="AE6" s="36">
        <f t="shared" si="4"/>
        <v>114.05</v>
      </c>
      <c r="AF6" s="36">
        <f t="shared" si="4"/>
        <v>114.26</v>
      </c>
      <c r="AG6" s="36">
        <f t="shared" si="4"/>
        <v>112.98</v>
      </c>
      <c r="AH6" s="35" t="str">
        <f>IF(AH7="","",IF(AH7="-","【-】","【"&amp;SUBSTITUTE(TEXT(AH7,"#,##0.00"),"-","△")&amp;"】"))</f>
        <v>【112.98】</v>
      </c>
      <c r="AI6" s="36">
        <f>IF(AI7="",NA(),AI7)</f>
        <v>36.39</v>
      </c>
      <c r="AJ6" s="36">
        <f t="shared" ref="AJ6:AR6" si="5">IF(AJ7="",NA(),AJ7)</f>
        <v>28.59</v>
      </c>
      <c r="AK6" s="36">
        <f t="shared" si="5"/>
        <v>34.090000000000003</v>
      </c>
      <c r="AL6" s="36">
        <f t="shared" si="5"/>
        <v>36.770000000000003</v>
      </c>
      <c r="AM6" s="36">
        <f t="shared" si="5"/>
        <v>37.700000000000003</v>
      </c>
      <c r="AN6" s="36">
        <f t="shared" si="5"/>
        <v>16.89</v>
      </c>
      <c r="AO6" s="36">
        <f t="shared" si="5"/>
        <v>17.39</v>
      </c>
      <c r="AP6" s="36">
        <f t="shared" si="5"/>
        <v>12.65</v>
      </c>
      <c r="AQ6" s="36">
        <f t="shared" si="5"/>
        <v>10.58</v>
      </c>
      <c r="AR6" s="36">
        <f t="shared" si="5"/>
        <v>10.49</v>
      </c>
      <c r="AS6" s="35" t="str">
        <f>IF(AS7="","",IF(AS7="-","【-】","【"&amp;SUBSTITUTE(TEXT(AS7,"#,##0.00"),"-","△")&amp;"】"))</f>
        <v>【10.49】</v>
      </c>
      <c r="AT6" s="36">
        <f>IF(AT7="",NA(),AT7)</f>
        <v>395.89</v>
      </c>
      <c r="AU6" s="36">
        <f t="shared" ref="AU6:BC6" si="6">IF(AU7="",NA(),AU7)</f>
        <v>415.41</v>
      </c>
      <c r="AV6" s="36">
        <f t="shared" si="6"/>
        <v>395.77</v>
      </c>
      <c r="AW6" s="36">
        <f t="shared" si="6"/>
        <v>375.01</v>
      </c>
      <c r="AX6" s="36">
        <f t="shared" si="6"/>
        <v>413.75</v>
      </c>
      <c r="AY6" s="36">
        <f t="shared" si="6"/>
        <v>200.22</v>
      </c>
      <c r="AZ6" s="36">
        <f t="shared" si="6"/>
        <v>212.95</v>
      </c>
      <c r="BA6" s="36">
        <f t="shared" si="6"/>
        <v>224.41</v>
      </c>
      <c r="BB6" s="36">
        <f t="shared" si="6"/>
        <v>243.44</v>
      </c>
      <c r="BC6" s="36">
        <f t="shared" si="6"/>
        <v>258.49</v>
      </c>
      <c r="BD6" s="35" t="str">
        <f>IF(BD7="","",IF(BD7="-","【-】","【"&amp;SUBSTITUTE(TEXT(BD7,"#,##0.00"),"-","△")&amp;"】"))</f>
        <v>【258.49】</v>
      </c>
      <c r="BE6" s="36">
        <f>IF(BE7="",NA(),BE7)</f>
        <v>646.92999999999995</v>
      </c>
      <c r="BF6" s="36">
        <f t="shared" ref="BF6:BN6" si="7">IF(BF7="",NA(),BF7)</f>
        <v>593.57000000000005</v>
      </c>
      <c r="BG6" s="36">
        <f t="shared" si="7"/>
        <v>597.4</v>
      </c>
      <c r="BH6" s="36">
        <f t="shared" si="7"/>
        <v>539.49</v>
      </c>
      <c r="BI6" s="36">
        <f t="shared" si="7"/>
        <v>490.46</v>
      </c>
      <c r="BJ6" s="36">
        <f t="shared" si="7"/>
        <v>351.06</v>
      </c>
      <c r="BK6" s="36">
        <f t="shared" si="7"/>
        <v>333.48</v>
      </c>
      <c r="BL6" s="36">
        <f t="shared" si="7"/>
        <v>320.31</v>
      </c>
      <c r="BM6" s="36">
        <f t="shared" si="7"/>
        <v>303.26</v>
      </c>
      <c r="BN6" s="36">
        <f t="shared" si="7"/>
        <v>290.31</v>
      </c>
      <c r="BO6" s="35" t="str">
        <f>IF(BO7="","",IF(BO7="-","【-】","【"&amp;SUBSTITUTE(TEXT(BO7,"#,##0.00"),"-","△")&amp;"】"))</f>
        <v>【290.31】</v>
      </c>
      <c r="BP6" s="36">
        <f>IF(BP7="",NA(),BP7)</f>
        <v>103.75</v>
      </c>
      <c r="BQ6" s="36">
        <f t="shared" ref="BQ6:BY6" si="8">IF(BQ7="",NA(),BQ7)</f>
        <v>105.26</v>
      </c>
      <c r="BR6" s="36">
        <f t="shared" si="8"/>
        <v>95.93</v>
      </c>
      <c r="BS6" s="36">
        <f t="shared" si="8"/>
        <v>94.33</v>
      </c>
      <c r="BT6" s="36">
        <f t="shared" si="8"/>
        <v>97.76</v>
      </c>
      <c r="BU6" s="36">
        <f t="shared" si="8"/>
        <v>112.92</v>
      </c>
      <c r="BV6" s="36">
        <f t="shared" si="8"/>
        <v>112.81</v>
      </c>
      <c r="BW6" s="36">
        <f t="shared" si="8"/>
        <v>113.88</v>
      </c>
      <c r="BX6" s="36">
        <f t="shared" si="8"/>
        <v>114.14</v>
      </c>
      <c r="BY6" s="36">
        <f t="shared" si="8"/>
        <v>112.83</v>
      </c>
      <c r="BZ6" s="35" t="str">
        <f>IF(BZ7="","",IF(BZ7="-","【-】","【"&amp;SUBSTITUTE(TEXT(BZ7,"#,##0.00"),"-","△")&amp;"】"))</f>
        <v>【112.83】</v>
      </c>
      <c r="CA6" s="36">
        <f>IF(CA7="",NA(),CA7)</f>
        <v>84.98</v>
      </c>
      <c r="CB6" s="36">
        <f t="shared" ref="CB6:CJ6" si="9">IF(CB7="",NA(),CB7)</f>
        <v>83.49</v>
      </c>
      <c r="CC6" s="36">
        <f t="shared" si="9"/>
        <v>83.74</v>
      </c>
      <c r="CD6" s="36">
        <f t="shared" si="9"/>
        <v>85.02</v>
      </c>
      <c r="CE6" s="36">
        <f t="shared" si="9"/>
        <v>82.9</v>
      </c>
      <c r="CF6" s="36">
        <f t="shared" si="9"/>
        <v>75.3</v>
      </c>
      <c r="CG6" s="36">
        <f t="shared" si="9"/>
        <v>75.3</v>
      </c>
      <c r="CH6" s="36">
        <f t="shared" si="9"/>
        <v>74.02</v>
      </c>
      <c r="CI6" s="36">
        <f t="shared" si="9"/>
        <v>73.03</v>
      </c>
      <c r="CJ6" s="36">
        <f t="shared" si="9"/>
        <v>73.86</v>
      </c>
      <c r="CK6" s="35" t="str">
        <f>IF(CK7="","",IF(CK7="-","【-】","【"&amp;SUBSTITUTE(TEXT(CK7,"#,##0.00"),"-","△")&amp;"】"))</f>
        <v>【73.86】</v>
      </c>
      <c r="CL6" s="36">
        <f>IF(CL7="",NA(),CL7)</f>
        <v>73.81</v>
      </c>
      <c r="CM6" s="36">
        <f t="shared" ref="CM6:CU6" si="10">IF(CM7="",NA(),CM7)</f>
        <v>74.14</v>
      </c>
      <c r="CN6" s="36">
        <f t="shared" si="10"/>
        <v>73.69</v>
      </c>
      <c r="CO6" s="36">
        <f t="shared" si="10"/>
        <v>73.930000000000007</v>
      </c>
      <c r="CP6" s="36">
        <f t="shared" si="10"/>
        <v>72.44</v>
      </c>
      <c r="CQ6" s="36">
        <f t="shared" si="10"/>
        <v>62.69</v>
      </c>
      <c r="CR6" s="36">
        <f t="shared" si="10"/>
        <v>61.82</v>
      </c>
      <c r="CS6" s="36">
        <f t="shared" si="10"/>
        <v>61.66</v>
      </c>
      <c r="CT6" s="36">
        <f t="shared" si="10"/>
        <v>62.19</v>
      </c>
      <c r="CU6" s="36">
        <f t="shared" si="10"/>
        <v>61.77</v>
      </c>
      <c r="CV6" s="35" t="str">
        <f>IF(CV7="","",IF(CV7="-","【-】","【"&amp;SUBSTITUTE(TEXT(CV7,"#,##0.00"),"-","△")&amp;"】"))</f>
        <v>【61.77】</v>
      </c>
      <c r="CW6" s="36">
        <f>IF(CW7="",NA(),CW7)</f>
        <v>99.29</v>
      </c>
      <c r="CX6" s="36">
        <f t="shared" ref="CX6:DF6" si="11">IF(CX7="",NA(),CX7)</f>
        <v>99.26</v>
      </c>
      <c r="CY6" s="36">
        <f t="shared" si="11"/>
        <v>99.32</v>
      </c>
      <c r="CZ6" s="36">
        <f t="shared" si="11"/>
        <v>99.34</v>
      </c>
      <c r="DA6" s="36">
        <f t="shared" si="11"/>
        <v>99.38</v>
      </c>
      <c r="DB6" s="36">
        <f t="shared" si="11"/>
        <v>100.12</v>
      </c>
      <c r="DC6" s="36">
        <f t="shared" si="11"/>
        <v>100.03</v>
      </c>
      <c r="DD6" s="36">
        <f t="shared" si="11"/>
        <v>100.05</v>
      </c>
      <c r="DE6" s="36">
        <f t="shared" si="11"/>
        <v>100.05</v>
      </c>
      <c r="DF6" s="36">
        <f t="shared" si="11"/>
        <v>100.08</v>
      </c>
      <c r="DG6" s="35" t="str">
        <f>IF(DG7="","",IF(DG7="-","【-】","【"&amp;SUBSTITUTE(TEXT(DG7,"#,##0.00"),"-","△")&amp;"】"))</f>
        <v>【100.08】</v>
      </c>
      <c r="DH6" s="36">
        <f>IF(DH7="",NA(),DH7)</f>
        <v>33.47</v>
      </c>
      <c r="DI6" s="36">
        <f t="shared" ref="DI6:DQ6" si="12">IF(DI7="",NA(),DI7)</f>
        <v>36.32</v>
      </c>
      <c r="DJ6" s="36">
        <f t="shared" si="12"/>
        <v>38.97</v>
      </c>
      <c r="DK6" s="36">
        <f t="shared" si="12"/>
        <v>41.43</v>
      </c>
      <c r="DL6" s="36">
        <f t="shared" si="12"/>
        <v>43.52</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5">
        <f t="shared" si="13"/>
        <v>0</v>
      </c>
      <c r="DV6" s="35">
        <f t="shared" si="13"/>
        <v>0</v>
      </c>
      <c r="DW6" s="35">
        <f t="shared" si="13"/>
        <v>0</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5">
        <f t="shared" si="14"/>
        <v>0</v>
      </c>
      <c r="EG6" s="36">
        <f t="shared" si="14"/>
        <v>0.65</v>
      </c>
      <c r="EH6" s="36">
        <f t="shared" si="14"/>
        <v>0.03</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2">
      <c r="A7" s="29"/>
      <c r="B7" s="38">
        <v>2018</v>
      </c>
      <c r="C7" s="38">
        <v>78859</v>
      </c>
      <c r="D7" s="38">
        <v>46</v>
      </c>
      <c r="E7" s="38">
        <v>1</v>
      </c>
      <c r="F7" s="38">
        <v>0</v>
      </c>
      <c r="G7" s="38">
        <v>2</v>
      </c>
      <c r="H7" s="38" t="s">
        <v>93</v>
      </c>
      <c r="I7" s="38" t="s">
        <v>94</v>
      </c>
      <c r="J7" s="38" t="s">
        <v>95</v>
      </c>
      <c r="K7" s="38" t="s">
        <v>96</v>
      </c>
      <c r="L7" s="38" t="s">
        <v>97</v>
      </c>
      <c r="M7" s="38" t="s">
        <v>98</v>
      </c>
      <c r="N7" s="39" t="s">
        <v>99</v>
      </c>
      <c r="O7" s="39">
        <v>84.44</v>
      </c>
      <c r="P7" s="39">
        <v>95.28</v>
      </c>
      <c r="Q7" s="39">
        <v>0</v>
      </c>
      <c r="R7" s="39" t="s">
        <v>99</v>
      </c>
      <c r="S7" s="39" t="s">
        <v>99</v>
      </c>
      <c r="T7" s="39" t="s">
        <v>99</v>
      </c>
      <c r="U7" s="39">
        <v>372308</v>
      </c>
      <c r="V7" s="39">
        <v>597.03</v>
      </c>
      <c r="W7" s="39">
        <v>623.6</v>
      </c>
      <c r="X7" s="39">
        <v>103.97</v>
      </c>
      <c r="Y7" s="39">
        <v>106.2</v>
      </c>
      <c r="Z7" s="39">
        <v>98.09</v>
      </c>
      <c r="AA7" s="39">
        <v>98.06</v>
      </c>
      <c r="AB7" s="39">
        <v>99.57</v>
      </c>
      <c r="AC7" s="39">
        <v>113.47</v>
      </c>
      <c r="AD7" s="39">
        <v>113.33</v>
      </c>
      <c r="AE7" s="39">
        <v>114.05</v>
      </c>
      <c r="AF7" s="39">
        <v>114.26</v>
      </c>
      <c r="AG7" s="39">
        <v>112.98</v>
      </c>
      <c r="AH7" s="39">
        <v>112.98</v>
      </c>
      <c r="AI7" s="39">
        <v>36.39</v>
      </c>
      <c r="AJ7" s="39">
        <v>28.59</v>
      </c>
      <c r="AK7" s="39">
        <v>34.090000000000003</v>
      </c>
      <c r="AL7" s="39">
        <v>36.770000000000003</v>
      </c>
      <c r="AM7" s="39">
        <v>37.700000000000003</v>
      </c>
      <c r="AN7" s="39">
        <v>16.89</v>
      </c>
      <c r="AO7" s="39">
        <v>17.39</v>
      </c>
      <c r="AP7" s="39">
        <v>12.65</v>
      </c>
      <c r="AQ7" s="39">
        <v>10.58</v>
      </c>
      <c r="AR7" s="39">
        <v>10.49</v>
      </c>
      <c r="AS7" s="39">
        <v>10.49</v>
      </c>
      <c r="AT7" s="39">
        <v>395.89</v>
      </c>
      <c r="AU7" s="39">
        <v>415.41</v>
      </c>
      <c r="AV7" s="39">
        <v>395.77</v>
      </c>
      <c r="AW7" s="39">
        <v>375.01</v>
      </c>
      <c r="AX7" s="39">
        <v>413.75</v>
      </c>
      <c r="AY7" s="39">
        <v>200.22</v>
      </c>
      <c r="AZ7" s="39">
        <v>212.95</v>
      </c>
      <c r="BA7" s="39">
        <v>224.41</v>
      </c>
      <c r="BB7" s="39">
        <v>243.44</v>
      </c>
      <c r="BC7" s="39">
        <v>258.49</v>
      </c>
      <c r="BD7" s="39">
        <v>258.49</v>
      </c>
      <c r="BE7" s="39">
        <v>646.92999999999995</v>
      </c>
      <c r="BF7" s="39">
        <v>593.57000000000005</v>
      </c>
      <c r="BG7" s="39">
        <v>597.4</v>
      </c>
      <c r="BH7" s="39">
        <v>539.49</v>
      </c>
      <c r="BI7" s="39">
        <v>490.46</v>
      </c>
      <c r="BJ7" s="39">
        <v>351.06</v>
      </c>
      <c r="BK7" s="39">
        <v>333.48</v>
      </c>
      <c r="BL7" s="39">
        <v>320.31</v>
      </c>
      <c r="BM7" s="39">
        <v>303.26</v>
      </c>
      <c r="BN7" s="39">
        <v>290.31</v>
      </c>
      <c r="BO7" s="39">
        <v>290.31</v>
      </c>
      <c r="BP7" s="39">
        <v>103.75</v>
      </c>
      <c r="BQ7" s="39">
        <v>105.26</v>
      </c>
      <c r="BR7" s="39">
        <v>95.93</v>
      </c>
      <c r="BS7" s="39">
        <v>94.33</v>
      </c>
      <c r="BT7" s="39">
        <v>97.76</v>
      </c>
      <c r="BU7" s="39">
        <v>112.92</v>
      </c>
      <c r="BV7" s="39">
        <v>112.81</v>
      </c>
      <c r="BW7" s="39">
        <v>113.88</v>
      </c>
      <c r="BX7" s="39">
        <v>114.14</v>
      </c>
      <c r="BY7" s="39">
        <v>112.83</v>
      </c>
      <c r="BZ7" s="39">
        <v>112.83</v>
      </c>
      <c r="CA7" s="39">
        <v>84.98</v>
      </c>
      <c r="CB7" s="39">
        <v>83.49</v>
      </c>
      <c r="CC7" s="39">
        <v>83.74</v>
      </c>
      <c r="CD7" s="39">
        <v>85.02</v>
      </c>
      <c r="CE7" s="39">
        <v>82.9</v>
      </c>
      <c r="CF7" s="39">
        <v>75.3</v>
      </c>
      <c r="CG7" s="39">
        <v>75.3</v>
      </c>
      <c r="CH7" s="39">
        <v>74.02</v>
      </c>
      <c r="CI7" s="39">
        <v>73.03</v>
      </c>
      <c r="CJ7" s="39">
        <v>73.86</v>
      </c>
      <c r="CK7" s="39">
        <v>73.86</v>
      </c>
      <c r="CL7" s="39">
        <v>73.81</v>
      </c>
      <c r="CM7" s="39">
        <v>74.14</v>
      </c>
      <c r="CN7" s="39">
        <v>73.69</v>
      </c>
      <c r="CO7" s="39">
        <v>73.930000000000007</v>
      </c>
      <c r="CP7" s="39">
        <v>72.44</v>
      </c>
      <c r="CQ7" s="39">
        <v>62.69</v>
      </c>
      <c r="CR7" s="39">
        <v>61.82</v>
      </c>
      <c r="CS7" s="39">
        <v>61.66</v>
      </c>
      <c r="CT7" s="39">
        <v>62.19</v>
      </c>
      <c r="CU7" s="39">
        <v>61.77</v>
      </c>
      <c r="CV7" s="39">
        <v>61.77</v>
      </c>
      <c r="CW7" s="39">
        <v>99.29</v>
      </c>
      <c r="CX7" s="39">
        <v>99.26</v>
      </c>
      <c r="CY7" s="39">
        <v>99.32</v>
      </c>
      <c r="CZ7" s="39">
        <v>99.34</v>
      </c>
      <c r="DA7" s="39">
        <v>99.38</v>
      </c>
      <c r="DB7" s="39">
        <v>100.12</v>
      </c>
      <c r="DC7" s="39">
        <v>100.03</v>
      </c>
      <c r="DD7" s="39">
        <v>100.05</v>
      </c>
      <c r="DE7" s="39">
        <v>100.05</v>
      </c>
      <c r="DF7" s="39">
        <v>100.08</v>
      </c>
      <c r="DG7" s="39">
        <v>100.08</v>
      </c>
      <c r="DH7" s="39">
        <v>33.47</v>
      </c>
      <c r="DI7" s="39">
        <v>36.32</v>
      </c>
      <c r="DJ7" s="39">
        <v>38.97</v>
      </c>
      <c r="DK7" s="39">
        <v>41.43</v>
      </c>
      <c r="DL7" s="39">
        <v>43.52</v>
      </c>
      <c r="DM7" s="39">
        <v>51.44</v>
      </c>
      <c r="DN7" s="39">
        <v>52.4</v>
      </c>
      <c r="DO7" s="39">
        <v>53.56</v>
      </c>
      <c r="DP7" s="39">
        <v>54.73</v>
      </c>
      <c r="DQ7" s="39">
        <v>55.77</v>
      </c>
      <c r="DR7" s="39">
        <v>55.77</v>
      </c>
      <c r="DS7" s="39">
        <v>0</v>
      </c>
      <c r="DT7" s="39">
        <v>0</v>
      </c>
      <c r="DU7" s="39">
        <v>0</v>
      </c>
      <c r="DV7" s="39">
        <v>0</v>
      </c>
      <c r="DW7" s="39">
        <v>0</v>
      </c>
      <c r="DX7" s="39">
        <v>16.77</v>
      </c>
      <c r="DY7" s="39">
        <v>18.05</v>
      </c>
      <c r="DZ7" s="39">
        <v>19.440000000000001</v>
      </c>
      <c r="EA7" s="39">
        <v>22.46</v>
      </c>
      <c r="EB7" s="39">
        <v>25.84</v>
      </c>
      <c r="EC7" s="39">
        <v>25.84</v>
      </c>
      <c r="ED7" s="39">
        <v>0</v>
      </c>
      <c r="EE7" s="39">
        <v>0</v>
      </c>
      <c r="EF7" s="39">
        <v>0</v>
      </c>
      <c r="EG7" s="39">
        <v>0.65</v>
      </c>
      <c r="EH7" s="39">
        <v>0.03</v>
      </c>
      <c r="EI7" s="39">
        <v>0.13</v>
      </c>
      <c r="EJ7" s="39">
        <v>0.26</v>
      </c>
      <c r="EK7" s="39">
        <v>0.24</v>
      </c>
      <c r="EL7" s="39">
        <v>0.27</v>
      </c>
      <c r="EM7" s="39">
        <v>0.24</v>
      </c>
      <c r="EN7" s="39">
        <v>0.24</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