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3Rhxw+tIpSe33oVxxZkRnLdBTzqxn/CcqQJhnMVGd5S3yhrFGGOkbTOqo79JM3QuRPdc2GnxWChJaNIPrsd+Pw==" workbookSaltValue="shyLtABi77g4Cohga+OSUA=="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H86" i="4"/>
  <c r="E86" i="4"/>
  <c r="BB10" i="4"/>
  <c r="AT10" i="4"/>
  <c r="W10" i="4"/>
  <c r="P10" i="4"/>
  <c r="I10" i="4"/>
  <c r="BB8" i="4"/>
  <c r="AT8" i="4"/>
  <c r="AL8" i="4"/>
  <c r="W8" i="4"/>
  <c r="P8" i="4"/>
  <c r="B6" i="4"/>
  <c r="C10" i="5" l="1"/>
  <c r="D10" i="5"/>
  <c r="E10" i="5"/>
  <c r="B10" i="5"/>
</calcChain>
</file>

<file path=xl/sharedStrings.xml><?xml version="1.0" encoding="utf-8"?>
<sst xmlns="http://schemas.openxmlformats.org/spreadsheetml/2006/main" count="282" uniqueCount="114">
  <si>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</si>
  <si>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</si>
  <si>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</si>
  <si>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</si>
  <si>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</si>
  <si>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</si>
  <si>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</si>
  <si>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</si>
  <si>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</si>
  <si>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</si>
  <si>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</si>
  <si>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</si>
  <si>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</si>
  <si>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</si>
  <si>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</si>
  <si>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</si>
  <si>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</si>
  <si>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</si>
  <si>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</si>
  <si>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</si>
  <si>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</si>
  <si>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</si>
  <si>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</si>
  <si>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</si>
  <si>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</si>
  <si>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</si>
  <si>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</si>
  <si>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</si>
  <si>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</si>
  <si>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</si>
  <si>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</si>
  <si>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</si>
  <si>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</si>
  <si>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</si>
  <si>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</si>
  <si>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</si>
  <si>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</si>
  <si>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</si>
  <si>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</si>
  <si>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</si>
  <si>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</si>
  <si>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</si>
  <si>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</si>
  <si>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</si>
  <si>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</si>
  <si>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</si>
  <si>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</si>
  <si>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</si>
  <si>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</si>
  <si>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</si>
  <si>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</si>
  <si>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</si>
  <si>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</si>
  <si>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</si>
  <si>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</si>
  <si>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</si>
  <si>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</si>
  <si>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</si>
  <si>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</si>
  <si>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</si>
  <si>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</si>
  <si>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</si>
  <si>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</si>
  <si>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</si>
  <si>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</si>
  <si>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</si>
  <si>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</si>
  <si>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</si>
  <si>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</si>
  <si>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</si>
  <si>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</si>
  <si>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</si>
  <si>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</si>
  <si>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</si>
  <si>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</si>
  <si>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</si>
  <si>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</si>
  <si>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</si>
  <si>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</si>
  <si>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</si>
  <si>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</si>
  <si>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</si>
  <si>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</si>
  <si>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</si>
  <si>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</si>
  <si>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</si>
  <si>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</si>
  <si>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</si>
  <si>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</si>
  <si>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</si>
  <si>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</si>
  <si>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</si>
  <si>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</si>
  <si>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</si>
  <si>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</si>
  <si>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</si>
  <si>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</si>
  <si>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</si>
  <si>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飯舘村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</si>
  <si>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</si>
  <si>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</si>
  <si>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</si>
  <si>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</si>
  <si>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</si>
  <si>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</si>
  <si>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</si>
  <si>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</si>
  <si>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</si>
  <si>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</si>
  <si>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</si>
  <si>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</si>
  <si>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東日本大震災、原発事故による避難指示期間中から平成３０年度までは使用料を免除している。
　しかし、施設の健全な維持のために通常稼働を継続しているため、相応の維持管理費がかかっている。このため、維持費の大半を一般会計繰入金に頼っている状況である。
　平成２９年３月末に避難指示が解除され、徐々に住民帰還が進んではいるが、利用者の減少が著しく、将来的にも震災以前の利用戸数確保は困難である。
　よって、運転管理の見直し等、経費削減策の検討と使用料改定を検討する必要がある。</t>
    <rPh sb="1" eb="2">
      <t>ヒガシ</t>
    </rPh>
    <rPh sb="2" eb="4">
      <t>ニホン</t>
    </rPh>
    <rPh sb="4" eb="7">
      <t>ダイシンサイ</t>
    </rPh>
    <rPh sb="8" eb="10">
      <t>ゲンパツ</t>
    </rPh>
    <rPh sb="10" eb="12">
      <t>ジコ</t>
    </rPh>
    <rPh sb="15" eb="17">
      <t>ヒナン</t>
    </rPh>
    <rPh sb="17" eb="19">
      <t>シジ</t>
    </rPh>
    <rPh sb="19" eb="21">
      <t>キカン</t>
    </rPh>
    <rPh sb="21" eb="22">
      <t>チュウ</t>
    </rPh>
    <rPh sb="24" eb="26">
      <t>ヘイセイ</t>
    </rPh>
    <rPh sb="28" eb="29">
      <t>ネン</t>
    </rPh>
    <rPh sb="29" eb="30">
      <t>ド</t>
    </rPh>
    <rPh sb="33" eb="35">
      <t>シヨウ</t>
    </rPh>
    <rPh sb="35" eb="36">
      <t>リョウ</t>
    </rPh>
    <rPh sb="37" eb="39">
      <t>メンジョ</t>
    </rPh>
    <rPh sb="50" eb="52">
      <t>シセツ</t>
    </rPh>
    <rPh sb="53" eb="55">
      <t>ケンゼン</t>
    </rPh>
    <rPh sb="56" eb="58">
      <t>イジ</t>
    </rPh>
    <rPh sb="62" eb="64">
      <t>ツウジョウ</t>
    </rPh>
    <rPh sb="64" eb="66">
      <t>カドウ</t>
    </rPh>
    <rPh sb="67" eb="69">
      <t>ケイゾク</t>
    </rPh>
    <rPh sb="76" eb="78">
      <t>ソウオウ</t>
    </rPh>
    <rPh sb="79" eb="81">
      <t>イジ</t>
    </rPh>
    <rPh sb="81" eb="83">
      <t>カンリ</t>
    </rPh>
    <rPh sb="83" eb="84">
      <t>ヒ</t>
    </rPh>
    <rPh sb="97" eb="100">
      <t>イジヒ</t>
    </rPh>
    <rPh sb="101" eb="103">
      <t>タイハン</t>
    </rPh>
    <rPh sb="104" eb="106">
      <t>イッパン</t>
    </rPh>
    <rPh sb="106" eb="108">
      <t>カイケイ</t>
    </rPh>
    <rPh sb="108" eb="110">
      <t>クリイレ</t>
    </rPh>
    <rPh sb="110" eb="111">
      <t>キン</t>
    </rPh>
    <rPh sb="112" eb="113">
      <t>タヨ</t>
    </rPh>
    <rPh sb="117" eb="119">
      <t>ジョウキョウ</t>
    </rPh>
    <rPh sb="125" eb="127">
      <t>ヘイセイ</t>
    </rPh>
    <rPh sb="129" eb="130">
      <t>ネン</t>
    </rPh>
    <rPh sb="131" eb="132">
      <t>ガツ</t>
    </rPh>
    <rPh sb="132" eb="133">
      <t>マツ</t>
    </rPh>
    <rPh sb="134" eb="136">
      <t>ヒナン</t>
    </rPh>
    <rPh sb="136" eb="138">
      <t>シジ</t>
    </rPh>
    <rPh sb="139" eb="141">
      <t>カイジョ</t>
    </rPh>
    <rPh sb="144" eb="146">
      <t>ジョジョ</t>
    </rPh>
    <rPh sb="147" eb="149">
      <t>ジュウミン</t>
    </rPh>
    <rPh sb="149" eb="151">
      <t>キカン</t>
    </rPh>
    <rPh sb="152" eb="153">
      <t>スス</t>
    </rPh>
    <rPh sb="160" eb="163">
      <t>リヨウシャ</t>
    </rPh>
    <rPh sb="164" eb="166">
      <t>ゲンショウ</t>
    </rPh>
    <rPh sb="167" eb="168">
      <t>イチジル</t>
    </rPh>
    <rPh sb="171" eb="174">
      <t>ショウライテキ</t>
    </rPh>
    <rPh sb="176" eb="178">
      <t>シンサイ</t>
    </rPh>
    <rPh sb="178" eb="180">
      <t>イゼン</t>
    </rPh>
    <rPh sb="181" eb="183">
      <t>リヨウ</t>
    </rPh>
    <rPh sb="183" eb="185">
      <t>コスウ</t>
    </rPh>
    <rPh sb="185" eb="187">
      <t>カクホ</t>
    </rPh>
    <rPh sb="188" eb="190">
      <t>コンナン</t>
    </rPh>
    <rPh sb="200" eb="202">
      <t>ウンテン</t>
    </rPh>
    <rPh sb="202" eb="204">
      <t>カンリ</t>
    </rPh>
    <rPh sb="205" eb="207">
      <t>ミナオ</t>
    </rPh>
    <rPh sb="208" eb="209">
      <t>トウ</t>
    </rPh>
    <rPh sb="210" eb="212">
      <t>ケイヒ</t>
    </rPh>
    <rPh sb="212" eb="214">
      <t>サクゲン</t>
    </rPh>
    <rPh sb="214" eb="215">
      <t>サク</t>
    </rPh>
    <rPh sb="216" eb="218">
      <t>ケントウ</t>
    </rPh>
    <rPh sb="219" eb="222">
      <t>シヨウリョウ</t>
    </rPh>
    <rPh sb="222" eb="224">
      <t>カイテイ</t>
    </rPh>
    <rPh sb="225" eb="227">
      <t>ケントウ</t>
    </rPh>
    <rPh sb="229" eb="231">
      <t>ヒツヨウ</t>
    </rPh>
    <phoneticPr fontId="4"/>
  </si>
  <si>
    <t>　施設は、平成１０年度完了が１地区、平成１３年度完了が１地区と２０年を経過しようとしている。
　平成２９年度から３０年度の２ケ年度にわたり、福島再生加速化交付金事業を活用し水処理機器、脱水施設の更新工事を実施した。
　管路については、令和元年度から東日本大震災による被災箇所の災害復旧事業を進めているところである。</t>
    <rPh sb="1" eb="3">
      <t>シセツ</t>
    </rPh>
    <rPh sb="5" eb="7">
      <t>ヘイセイ</t>
    </rPh>
    <rPh sb="9" eb="10">
      <t>ネン</t>
    </rPh>
    <rPh sb="10" eb="11">
      <t>ド</t>
    </rPh>
    <rPh sb="11" eb="13">
      <t>カンリョウ</t>
    </rPh>
    <rPh sb="15" eb="17">
      <t>チク</t>
    </rPh>
    <rPh sb="18" eb="20">
      <t>ヘイセイ</t>
    </rPh>
    <rPh sb="22" eb="23">
      <t>ネン</t>
    </rPh>
    <rPh sb="23" eb="24">
      <t>ド</t>
    </rPh>
    <rPh sb="24" eb="26">
      <t>カンリョウ</t>
    </rPh>
    <rPh sb="28" eb="30">
      <t>チク</t>
    </rPh>
    <rPh sb="33" eb="34">
      <t>ネン</t>
    </rPh>
    <rPh sb="35" eb="37">
      <t>ケイカ</t>
    </rPh>
    <rPh sb="48" eb="50">
      <t>ヘイセイ</t>
    </rPh>
    <rPh sb="52" eb="53">
      <t>ネン</t>
    </rPh>
    <rPh sb="53" eb="54">
      <t>ド</t>
    </rPh>
    <rPh sb="58" eb="59">
      <t>ネン</t>
    </rPh>
    <rPh sb="59" eb="60">
      <t>ド</t>
    </rPh>
    <rPh sb="63" eb="65">
      <t>ネンド</t>
    </rPh>
    <rPh sb="70" eb="72">
      <t>フクシマ</t>
    </rPh>
    <rPh sb="72" eb="74">
      <t>サイセイ</t>
    </rPh>
    <rPh sb="74" eb="77">
      <t>カソクカ</t>
    </rPh>
    <rPh sb="77" eb="80">
      <t>コウフキン</t>
    </rPh>
    <rPh sb="80" eb="82">
      <t>ジギョウ</t>
    </rPh>
    <rPh sb="83" eb="85">
      <t>カツヨウ</t>
    </rPh>
    <rPh sb="86" eb="87">
      <t>ミズ</t>
    </rPh>
    <rPh sb="87" eb="89">
      <t>ショリ</t>
    </rPh>
    <rPh sb="89" eb="91">
      <t>キキ</t>
    </rPh>
    <rPh sb="92" eb="94">
      <t>ダッスイ</t>
    </rPh>
    <rPh sb="94" eb="96">
      <t>シセツ</t>
    </rPh>
    <rPh sb="97" eb="99">
      <t>コウシン</t>
    </rPh>
    <rPh sb="99" eb="101">
      <t>コウジ</t>
    </rPh>
    <rPh sb="102" eb="104">
      <t>ジッシ</t>
    </rPh>
    <rPh sb="109" eb="111">
      <t>カンロ</t>
    </rPh>
    <rPh sb="117" eb="118">
      <t>レイ</t>
    </rPh>
    <rPh sb="118" eb="119">
      <t>ワ</t>
    </rPh>
    <rPh sb="119" eb="121">
      <t>ガンネン</t>
    </rPh>
    <rPh sb="121" eb="122">
      <t>ド</t>
    </rPh>
    <rPh sb="124" eb="125">
      <t>ヒガシ</t>
    </rPh>
    <rPh sb="125" eb="127">
      <t>ニホン</t>
    </rPh>
    <rPh sb="127" eb="130">
      <t>ダイシンサイ</t>
    </rPh>
    <rPh sb="133" eb="135">
      <t>ヒサイ</t>
    </rPh>
    <rPh sb="135" eb="137">
      <t>カショ</t>
    </rPh>
    <rPh sb="138" eb="140">
      <t>サイガイ</t>
    </rPh>
    <rPh sb="140" eb="142">
      <t>フッキュウ</t>
    </rPh>
    <rPh sb="142" eb="144">
      <t>ジギョウ</t>
    </rPh>
    <rPh sb="145" eb="146">
      <t>スス</t>
    </rPh>
    <phoneticPr fontId="4"/>
  </si>
  <si>
    <t>　施設の更新工事が完了し、管路については災害復旧工事が令和２年度までに完了する見込みであるため、大規模修繕にかかる経費は生じないと考える。
　今後は運転管理方法の見直し、経費削減策を検討するとともに、料金見直しを行う必要がある。</t>
    <rPh sb="1" eb="3">
      <t>シセツ</t>
    </rPh>
    <rPh sb="4" eb="6">
      <t>コウシン</t>
    </rPh>
    <rPh sb="6" eb="8">
      <t>コウジ</t>
    </rPh>
    <rPh sb="9" eb="11">
      <t>カンリョウ</t>
    </rPh>
    <rPh sb="13" eb="15">
      <t>カンロ</t>
    </rPh>
    <rPh sb="20" eb="22">
      <t>サイガイ</t>
    </rPh>
    <rPh sb="22" eb="24">
      <t>フッキュウ</t>
    </rPh>
    <rPh sb="24" eb="26">
      <t>コウジ</t>
    </rPh>
    <rPh sb="27" eb="28">
      <t>レイ</t>
    </rPh>
    <rPh sb="28" eb="29">
      <t>ワ</t>
    </rPh>
    <rPh sb="30" eb="31">
      <t>ネン</t>
    </rPh>
    <rPh sb="31" eb="32">
      <t>ド</t>
    </rPh>
    <rPh sb="35" eb="37">
      <t>カンリョウ</t>
    </rPh>
    <rPh sb="39" eb="41">
      <t>ミコ</t>
    </rPh>
    <rPh sb="48" eb="51">
      <t>ダイキボ</t>
    </rPh>
    <rPh sb="51" eb="53">
      <t>シュウゼン</t>
    </rPh>
    <rPh sb="57" eb="59">
      <t>ケイヒ</t>
    </rPh>
    <rPh sb="60" eb="61">
      <t>ショウ</t>
    </rPh>
    <rPh sb="65" eb="66">
      <t>カンガ</t>
    </rPh>
    <rPh sb="71" eb="73">
      <t>コンゴ</t>
    </rPh>
    <rPh sb="74" eb="76">
      <t>ウンテン</t>
    </rPh>
    <rPh sb="76" eb="78">
      <t>カンリ</t>
    </rPh>
    <rPh sb="78" eb="80">
      <t>ホウホウ</t>
    </rPh>
    <rPh sb="81" eb="83">
      <t>ミナオ</t>
    </rPh>
    <rPh sb="85" eb="87">
      <t>ケイヒ</t>
    </rPh>
    <rPh sb="87" eb="89">
      <t>サクゲン</t>
    </rPh>
    <rPh sb="89" eb="90">
      <t>サク</t>
    </rPh>
    <rPh sb="91" eb="93">
      <t>ケントウ</t>
    </rPh>
    <rPh sb="100" eb="102">
      <t>リョウキン</t>
    </rPh>
    <rPh sb="102" eb="104">
      <t>ミナオ</t>
    </rPh>
    <rPh sb="106" eb="107">
      <t>オコナ</t>
    </rPh>
    <rPh sb="108" eb="11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</si>
</sst>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E3C7-4CF4-8453-444D26E38A79}"/>
            </c:ext>
          </c:extLst>
        </c:ser>
        <c:dLbls>
          <c:showLegendKey val="0"/>
          <c:showVal val="0"/>
          <c:showCatName val="0"/>
          <c:showSerName val="0"/>
          <c:showPercent val="0"/>
          <c:showBubbleSize val="0"/>
        </c:dLbls>
        <c:gapWidth val="150"/>
        <c:axId val="96691712"/>
        <c:axId val="9669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0.01</c:v>
                </c:pt>
              </c:numCache>
            </c:numRef>
          </c:val>
          <c:smooth val="0"/>
          <c:extLst xmlns:c16r2="http://schemas.microsoft.com/office/drawing/2015/06/chart">
            <c:ext xmlns:c16="http://schemas.microsoft.com/office/drawing/2014/chart" uri="{C3380CC4-5D6E-409C-BE32-E72D297353CC}">
              <c16:uniqueId val="{00000001-E3C7-4CF4-8453-444D26E38A79}"/>
            </c:ext>
          </c:extLst>
        </c:ser>
        <c:dLbls>
          <c:showLegendKey val="0"/>
          <c:showVal val="0"/>
          <c:showCatName val="0"/>
          <c:showSerName val="0"/>
          <c:showPercent val="0"/>
          <c:showBubbleSize val="0"/>
        </c:dLbls>
        <c:marker val="1"/>
        <c:smooth val="0"/>
        <c:axId val="96691712"/>
        <c:axId val="96693632"/>
      </c:lineChart>
      <c:dateAx>
        <c:axId val="96691712"/>
        <c:scaling>
          <c:orientation val="minMax"/>
        </c:scaling>
        <c:delete val="1"/>
        <c:axPos val="b"/>
        <c:numFmt formatCode="ge" sourceLinked="1"/>
        <c:majorTickMark val="none"/>
        <c:minorTickMark val="none"/>
        <c:tickLblPos val="none"/>
        <c:crossAx val="96693632"/>
        <c:crosses val="autoZero"/>
        <c:auto val="1"/>
        <c:lblOffset val="100"/>
        <c:baseTimeUnit val="years"/>
      </c:dateAx>
      <c:valAx>
        <c:axId val="9669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9171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5.56</c:v>
                </c:pt>
              </c:numCache>
            </c:numRef>
          </c:val>
          <c:extLst xmlns:c16r2="http://schemas.microsoft.com/office/drawing/2015/06/chart">
            <c:ext xmlns:c16="http://schemas.microsoft.com/office/drawing/2014/chart" uri="{C3380CC4-5D6E-409C-BE32-E72D297353CC}">
              <c16:uniqueId val="{00000000-4106-4749-84F7-FF8B2325A237}"/>
            </c:ext>
          </c:extLst>
        </c:ser>
        <c:dLbls>
          <c:showLegendKey val="0"/>
          <c:showVal val="0"/>
          <c:showCatName val="0"/>
          <c:showSerName val="0"/>
          <c:showPercent val="0"/>
          <c:showBubbleSize val="0"/>
        </c:dLbls>
        <c:gapWidth val="150"/>
        <c:axId val="100394496"/>
        <c:axId val="10039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50.68</c:v>
                </c:pt>
              </c:numCache>
            </c:numRef>
          </c:val>
          <c:smooth val="0"/>
          <c:extLst xmlns:c16r2="http://schemas.microsoft.com/office/drawing/2015/06/chart">
            <c:ext xmlns:c16="http://schemas.microsoft.com/office/drawing/2014/chart" uri="{C3380CC4-5D6E-409C-BE32-E72D297353CC}">
              <c16:uniqueId val="{00000001-4106-4749-84F7-FF8B2325A237}"/>
            </c:ext>
          </c:extLst>
        </c:ser>
        <c:dLbls>
          <c:showLegendKey val="0"/>
          <c:showVal val="0"/>
          <c:showCatName val="0"/>
          <c:showSerName val="0"/>
          <c:showPercent val="0"/>
          <c:showBubbleSize val="0"/>
        </c:dLbls>
        <c:marker val="1"/>
        <c:smooth val="0"/>
        <c:axId val="100394496"/>
        <c:axId val="100396416"/>
      </c:lineChart>
      <c:dateAx>
        <c:axId val="100394496"/>
        <c:scaling>
          <c:orientation val="minMax"/>
        </c:scaling>
        <c:delete val="1"/>
        <c:axPos val="b"/>
        <c:numFmt formatCode="ge" sourceLinked="1"/>
        <c:majorTickMark val="none"/>
        <c:minorTickMark val="none"/>
        <c:tickLblPos val="none"/>
        <c:crossAx val="100396416"/>
        <c:crosses val="autoZero"/>
        <c:auto val="1"/>
        <c:lblOffset val="100"/>
        <c:baseTimeUnit val="years"/>
      </c:dateAx>
      <c:valAx>
        <c:axId val="10039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9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0</c:v>
                </c:pt>
                <c:pt idx="4">
                  <c:v>90.64</c:v>
                </c:pt>
              </c:numCache>
            </c:numRef>
          </c:val>
          <c:extLst xmlns:c16r2="http://schemas.microsoft.com/office/drawing/2015/06/chart">
            <c:ext xmlns:c16="http://schemas.microsoft.com/office/drawing/2014/chart" uri="{C3380CC4-5D6E-409C-BE32-E72D297353CC}">
              <c16:uniqueId val="{00000000-73B3-4B95-9E08-F49A8A4C7A19}"/>
            </c:ext>
          </c:extLst>
        </c:ser>
        <c:dLbls>
          <c:showLegendKey val="0"/>
          <c:showVal val="0"/>
          <c:showCatName val="0"/>
          <c:showSerName val="0"/>
          <c:showPercent val="0"/>
          <c:showBubbleSize val="0"/>
        </c:dLbls>
        <c:gapWidth val="150"/>
        <c:axId val="100714368"/>
        <c:axId val="10072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84.86</c:v>
                </c:pt>
              </c:numCache>
            </c:numRef>
          </c:val>
          <c:smooth val="0"/>
          <c:extLst xmlns:c16r2="http://schemas.microsoft.com/office/drawing/2015/06/chart">
            <c:ext xmlns:c16="http://schemas.microsoft.com/office/drawing/2014/chart" uri="{C3380CC4-5D6E-409C-BE32-E72D297353CC}">
              <c16:uniqueId val="{00000001-73B3-4B95-9E08-F49A8A4C7A19}"/>
            </c:ext>
          </c:extLst>
        </c:ser>
        <c:dLbls>
          <c:showLegendKey val="0"/>
          <c:showVal val="0"/>
          <c:showCatName val="0"/>
          <c:showSerName val="0"/>
          <c:showPercent val="0"/>
          <c:showBubbleSize val="0"/>
        </c:dLbls>
        <c:marker val="1"/>
        <c:smooth val="0"/>
        <c:axId val="100714368"/>
        <c:axId val="100724736"/>
      </c:lineChart>
      <c:dateAx>
        <c:axId val="100714368"/>
        <c:scaling>
          <c:orientation val="minMax"/>
        </c:scaling>
        <c:delete val="1"/>
        <c:axPos val="b"/>
        <c:numFmt formatCode="ge" sourceLinked="1"/>
        <c:majorTickMark val="none"/>
        <c:minorTickMark val="none"/>
        <c:tickLblPos val="none"/>
        <c:crossAx val="100724736"/>
        <c:crosses val="autoZero"/>
        <c:auto val="1"/>
        <c:lblOffset val="100"/>
        <c:baseTimeUnit val="years"/>
      </c:dateAx>
      <c:valAx>
        <c:axId val="10072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1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0</c:v>
                </c:pt>
                <c:pt idx="4">
                  <c:v>92.79</c:v>
                </c:pt>
              </c:numCache>
            </c:numRef>
          </c:val>
          <c:extLst xmlns:c16r2="http://schemas.microsoft.com/office/drawing/2015/06/chart">
            <c:ext xmlns:c16="http://schemas.microsoft.com/office/drawing/2014/chart" uri="{C3380CC4-5D6E-409C-BE32-E72D297353CC}">
              <c16:uniqueId val="{00000000-5D23-479E-A1B3-93055DA1928E}"/>
            </c:ext>
          </c:extLst>
        </c:ser>
        <c:dLbls>
          <c:showLegendKey val="0"/>
          <c:showVal val="0"/>
          <c:showCatName val="0"/>
          <c:showSerName val="0"/>
          <c:showPercent val="0"/>
          <c:showBubbleSize val="0"/>
        </c:dLbls>
        <c:gapWidth val="150"/>
        <c:axId val="96724864"/>
        <c:axId val="99893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D23-479E-A1B3-93055DA1928E}"/>
            </c:ext>
          </c:extLst>
        </c:ser>
        <c:dLbls>
          <c:showLegendKey val="0"/>
          <c:showVal val="0"/>
          <c:showCatName val="0"/>
          <c:showSerName val="0"/>
          <c:showPercent val="0"/>
          <c:showBubbleSize val="0"/>
        </c:dLbls>
        <c:marker val="1"/>
        <c:smooth val="0"/>
        <c:axId val="96724864"/>
        <c:axId val="99893248"/>
      </c:lineChart>
      <c:dateAx>
        <c:axId val="96724864"/>
        <c:scaling>
          <c:orientation val="minMax"/>
        </c:scaling>
        <c:delete val="1"/>
        <c:axPos val="b"/>
        <c:numFmt formatCode="ge" sourceLinked="1"/>
        <c:majorTickMark val="none"/>
        <c:minorTickMark val="none"/>
        <c:tickLblPos val="none"/>
        <c:crossAx val="99893248"/>
        <c:crosses val="autoZero"/>
        <c:auto val="1"/>
        <c:lblOffset val="100"/>
        <c:baseTimeUnit val="years"/>
      </c:dateAx>
      <c:valAx>
        <c:axId val="9989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2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42F-49A0-B3EE-7A058A9992CC}"/>
            </c:ext>
          </c:extLst>
        </c:ser>
        <c:dLbls>
          <c:showLegendKey val="0"/>
          <c:showVal val="0"/>
          <c:showCatName val="0"/>
          <c:showSerName val="0"/>
          <c:showPercent val="0"/>
          <c:showBubbleSize val="0"/>
        </c:dLbls>
        <c:gapWidth val="150"/>
        <c:axId val="99924224"/>
        <c:axId val="9993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42F-49A0-B3EE-7A058A9992CC}"/>
            </c:ext>
          </c:extLst>
        </c:ser>
        <c:dLbls>
          <c:showLegendKey val="0"/>
          <c:showVal val="0"/>
          <c:showCatName val="0"/>
          <c:showSerName val="0"/>
          <c:showPercent val="0"/>
          <c:showBubbleSize val="0"/>
        </c:dLbls>
        <c:marker val="1"/>
        <c:smooth val="0"/>
        <c:axId val="99924224"/>
        <c:axId val="99934592"/>
      </c:lineChart>
      <c:dateAx>
        <c:axId val="99924224"/>
        <c:scaling>
          <c:orientation val="minMax"/>
        </c:scaling>
        <c:delete val="1"/>
        <c:axPos val="b"/>
        <c:numFmt formatCode="ge" sourceLinked="1"/>
        <c:majorTickMark val="none"/>
        <c:minorTickMark val="none"/>
        <c:tickLblPos val="none"/>
        <c:crossAx val="99934592"/>
        <c:crosses val="autoZero"/>
        <c:auto val="1"/>
        <c:lblOffset val="100"/>
        <c:baseTimeUnit val="years"/>
      </c:dateAx>
      <c:valAx>
        <c:axId val="9993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2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E80-4AFE-9D3B-1264917774D7}"/>
            </c:ext>
          </c:extLst>
        </c:ser>
        <c:dLbls>
          <c:showLegendKey val="0"/>
          <c:showVal val="0"/>
          <c:showCatName val="0"/>
          <c:showSerName val="0"/>
          <c:showPercent val="0"/>
          <c:showBubbleSize val="0"/>
        </c:dLbls>
        <c:gapWidth val="150"/>
        <c:axId val="100022912"/>
        <c:axId val="10002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E80-4AFE-9D3B-1264917774D7}"/>
            </c:ext>
          </c:extLst>
        </c:ser>
        <c:dLbls>
          <c:showLegendKey val="0"/>
          <c:showVal val="0"/>
          <c:showCatName val="0"/>
          <c:showSerName val="0"/>
          <c:showPercent val="0"/>
          <c:showBubbleSize val="0"/>
        </c:dLbls>
        <c:marker val="1"/>
        <c:smooth val="0"/>
        <c:axId val="100022912"/>
        <c:axId val="100029184"/>
      </c:lineChart>
      <c:dateAx>
        <c:axId val="100022912"/>
        <c:scaling>
          <c:orientation val="minMax"/>
        </c:scaling>
        <c:delete val="1"/>
        <c:axPos val="b"/>
        <c:numFmt formatCode="ge" sourceLinked="1"/>
        <c:majorTickMark val="none"/>
        <c:minorTickMark val="none"/>
        <c:tickLblPos val="none"/>
        <c:crossAx val="100029184"/>
        <c:crosses val="autoZero"/>
        <c:auto val="1"/>
        <c:lblOffset val="100"/>
        <c:baseTimeUnit val="years"/>
      </c:dateAx>
      <c:valAx>
        <c:axId val="10002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2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C9F-4A91-9CD2-EA8B39495609}"/>
            </c:ext>
          </c:extLst>
        </c:ser>
        <c:dLbls>
          <c:showLegendKey val="0"/>
          <c:showVal val="0"/>
          <c:showCatName val="0"/>
          <c:showSerName val="0"/>
          <c:showPercent val="0"/>
          <c:showBubbleSize val="0"/>
        </c:dLbls>
        <c:gapWidth val="150"/>
        <c:axId val="100082816"/>
        <c:axId val="10008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C9F-4A91-9CD2-EA8B39495609}"/>
            </c:ext>
          </c:extLst>
        </c:ser>
        <c:dLbls>
          <c:showLegendKey val="0"/>
          <c:showVal val="0"/>
          <c:showCatName val="0"/>
          <c:showSerName val="0"/>
          <c:showPercent val="0"/>
          <c:showBubbleSize val="0"/>
        </c:dLbls>
        <c:marker val="1"/>
        <c:smooth val="0"/>
        <c:axId val="100082816"/>
        <c:axId val="100084736"/>
      </c:lineChart>
      <c:dateAx>
        <c:axId val="100082816"/>
        <c:scaling>
          <c:orientation val="minMax"/>
        </c:scaling>
        <c:delete val="1"/>
        <c:axPos val="b"/>
        <c:numFmt formatCode="ge" sourceLinked="1"/>
        <c:majorTickMark val="none"/>
        <c:minorTickMark val="none"/>
        <c:tickLblPos val="none"/>
        <c:crossAx val="100084736"/>
        <c:crosses val="autoZero"/>
        <c:auto val="1"/>
        <c:lblOffset val="100"/>
        <c:baseTimeUnit val="years"/>
      </c:dateAx>
      <c:valAx>
        <c:axId val="10008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8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6F7-4533-9342-E5EC2E14D598}"/>
            </c:ext>
          </c:extLst>
        </c:ser>
        <c:dLbls>
          <c:showLegendKey val="0"/>
          <c:showVal val="0"/>
          <c:showCatName val="0"/>
          <c:showSerName val="0"/>
          <c:showPercent val="0"/>
          <c:showBubbleSize val="0"/>
        </c:dLbls>
        <c:gapWidth val="150"/>
        <c:axId val="100120448"/>
        <c:axId val="10012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6F7-4533-9342-E5EC2E14D598}"/>
            </c:ext>
          </c:extLst>
        </c:ser>
        <c:dLbls>
          <c:showLegendKey val="0"/>
          <c:showVal val="0"/>
          <c:showCatName val="0"/>
          <c:showSerName val="0"/>
          <c:showPercent val="0"/>
          <c:showBubbleSize val="0"/>
        </c:dLbls>
        <c:marker val="1"/>
        <c:smooth val="0"/>
        <c:axId val="100120448"/>
        <c:axId val="100122624"/>
      </c:lineChart>
      <c:dateAx>
        <c:axId val="100120448"/>
        <c:scaling>
          <c:orientation val="minMax"/>
        </c:scaling>
        <c:delete val="1"/>
        <c:axPos val="b"/>
        <c:numFmt formatCode="ge" sourceLinked="1"/>
        <c:majorTickMark val="none"/>
        <c:minorTickMark val="none"/>
        <c:tickLblPos val="none"/>
        <c:crossAx val="100122624"/>
        <c:crosses val="autoZero"/>
        <c:auto val="1"/>
        <c:lblOffset val="100"/>
        <c:baseTimeUnit val="years"/>
      </c:dateAx>
      <c:valAx>
        <c:axId val="10012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2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2FA-484F-81EB-6F8AB4443691}"/>
            </c:ext>
          </c:extLst>
        </c:ser>
        <c:dLbls>
          <c:showLegendKey val="0"/>
          <c:showVal val="0"/>
          <c:showCatName val="0"/>
          <c:showSerName val="0"/>
          <c:showPercent val="0"/>
          <c:showBubbleSize val="0"/>
        </c:dLbls>
        <c:gapWidth val="150"/>
        <c:axId val="100168064"/>
        <c:axId val="10016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789.46</c:v>
                </c:pt>
              </c:numCache>
            </c:numRef>
          </c:val>
          <c:smooth val="0"/>
          <c:extLst xmlns:c16r2="http://schemas.microsoft.com/office/drawing/2015/06/chart">
            <c:ext xmlns:c16="http://schemas.microsoft.com/office/drawing/2014/chart" uri="{C3380CC4-5D6E-409C-BE32-E72D297353CC}">
              <c16:uniqueId val="{00000001-F2FA-484F-81EB-6F8AB4443691}"/>
            </c:ext>
          </c:extLst>
        </c:ser>
        <c:dLbls>
          <c:showLegendKey val="0"/>
          <c:showVal val="0"/>
          <c:showCatName val="0"/>
          <c:showSerName val="0"/>
          <c:showPercent val="0"/>
          <c:showBubbleSize val="0"/>
        </c:dLbls>
        <c:marker val="1"/>
        <c:smooth val="0"/>
        <c:axId val="100168064"/>
        <c:axId val="100169984"/>
      </c:lineChart>
      <c:dateAx>
        <c:axId val="100168064"/>
        <c:scaling>
          <c:orientation val="minMax"/>
        </c:scaling>
        <c:delete val="1"/>
        <c:axPos val="b"/>
        <c:numFmt formatCode="ge" sourceLinked="1"/>
        <c:majorTickMark val="none"/>
        <c:minorTickMark val="none"/>
        <c:tickLblPos val="none"/>
        <c:crossAx val="100169984"/>
        <c:crosses val="autoZero"/>
        <c:auto val="1"/>
        <c:lblOffset val="100"/>
        <c:baseTimeUnit val="years"/>
      </c:dateAx>
      <c:valAx>
        <c:axId val="10016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6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00B5-4916-BF0E-4FEA8368B069}"/>
            </c:ext>
          </c:extLst>
        </c:ser>
        <c:dLbls>
          <c:showLegendKey val="0"/>
          <c:showVal val="0"/>
          <c:showCatName val="0"/>
          <c:showSerName val="0"/>
          <c:showPercent val="0"/>
          <c:showBubbleSize val="0"/>
        </c:dLbls>
        <c:gapWidth val="150"/>
        <c:axId val="100344576"/>
        <c:axId val="10034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57.77</c:v>
                </c:pt>
              </c:numCache>
            </c:numRef>
          </c:val>
          <c:smooth val="0"/>
          <c:extLst xmlns:c16r2="http://schemas.microsoft.com/office/drawing/2015/06/chart">
            <c:ext xmlns:c16="http://schemas.microsoft.com/office/drawing/2014/chart" uri="{C3380CC4-5D6E-409C-BE32-E72D297353CC}">
              <c16:uniqueId val="{00000001-00B5-4916-BF0E-4FEA8368B069}"/>
            </c:ext>
          </c:extLst>
        </c:ser>
        <c:dLbls>
          <c:showLegendKey val="0"/>
          <c:showVal val="0"/>
          <c:showCatName val="0"/>
          <c:showSerName val="0"/>
          <c:showPercent val="0"/>
          <c:showBubbleSize val="0"/>
        </c:dLbls>
        <c:marker val="1"/>
        <c:smooth val="0"/>
        <c:axId val="100344576"/>
        <c:axId val="100346496"/>
      </c:lineChart>
      <c:dateAx>
        <c:axId val="100344576"/>
        <c:scaling>
          <c:orientation val="minMax"/>
        </c:scaling>
        <c:delete val="1"/>
        <c:axPos val="b"/>
        <c:numFmt formatCode="ge" sourceLinked="1"/>
        <c:majorTickMark val="none"/>
        <c:minorTickMark val="none"/>
        <c:tickLblPos val="none"/>
        <c:crossAx val="100346496"/>
        <c:crosses val="autoZero"/>
        <c:auto val="1"/>
        <c:lblOffset val="100"/>
        <c:baseTimeUnit val="years"/>
      </c:dateAx>
      <c:valAx>
        <c:axId val="10034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4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C38-4003-AFDD-2C80447AF54F}"/>
            </c:ext>
          </c:extLst>
        </c:ser>
        <c:dLbls>
          <c:showLegendKey val="0"/>
          <c:showVal val="0"/>
          <c:showCatName val="0"/>
          <c:showSerName val="0"/>
          <c:showPercent val="0"/>
          <c:showBubbleSize val="0"/>
        </c:dLbls>
        <c:gapWidth val="150"/>
        <c:axId val="100377728"/>
        <c:axId val="10037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274.35000000000002</c:v>
                </c:pt>
              </c:numCache>
            </c:numRef>
          </c:val>
          <c:smooth val="0"/>
          <c:extLst xmlns:c16r2="http://schemas.microsoft.com/office/drawing/2015/06/chart">
            <c:ext xmlns:c16="http://schemas.microsoft.com/office/drawing/2014/chart" uri="{C3380CC4-5D6E-409C-BE32-E72D297353CC}">
              <c16:uniqueId val="{00000001-0C38-4003-AFDD-2C80447AF54F}"/>
            </c:ext>
          </c:extLst>
        </c:ser>
        <c:dLbls>
          <c:showLegendKey val="0"/>
          <c:showVal val="0"/>
          <c:showCatName val="0"/>
          <c:showSerName val="0"/>
          <c:showPercent val="0"/>
          <c:showBubbleSize val="0"/>
        </c:dLbls>
        <c:marker val="1"/>
        <c:smooth val="0"/>
        <c:axId val="100377728"/>
        <c:axId val="100379648"/>
      </c:lineChart>
      <c:dateAx>
        <c:axId val="100377728"/>
        <c:scaling>
          <c:orientation val="minMax"/>
        </c:scaling>
        <c:delete val="1"/>
        <c:axPos val="b"/>
        <c:numFmt formatCode="ge" sourceLinked="1"/>
        <c:majorTickMark val="none"/>
        <c:minorTickMark val="none"/>
        <c:tickLblPos val="none"/>
        <c:crossAx val="100379648"/>
        <c:crosses val="autoZero"/>
        <c:auto val="1"/>
        <c:lblOffset val="100"/>
        <c:baseTimeUnit val="years"/>
      </c:dateAx>
      <c:valAx>
        <c:axId val="10037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7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飯舘村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5704</v>
      </c>
      <c r="AM8" s="68"/>
      <c r="AN8" s="68"/>
      <c r="AO8" s="68"/>
      <c r="AP8" s="68"/>
      <c r="AQ8" s="68"/>
      <c r="AR8" s="68"/>
      <c r="AS8" s="68"/>
      <c r="AT8" s="67">
        <f>データ!T6</f>
        <v>230.13</v>
      </c>
      <c r="AU8" s="67"/>
      <c r="AV8" s="67"/>
      <c r="AW8" s="67"/>
      <c r="AX8" s="67"/>
      <c r="AY8" s="67"/>
      <c r="AZ8" s="67"/>
      <c r="BA8" s="67"/>
      <c r="BB8" s="67">
        <f>データ!U6</f>
        <v>24.79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3.61</v>
      </c>
      <c r="Q10" s="67"/>
      <c r="R10" s="67"/>
      <c r="S10" s="67"/>
      <c r="T10" s="67"/>
      <c r="U10" s="67"/>
      <c r="V10" s="67"/>
      <c r="W10" s="67">
        <f>データ!Q6</f>
        <v>0</v>
      </c>
      <c r="X10" s="67"/>
      <c r="Y10" s="67"/>
      <c r="Z10" s="67"/>
      <c r="AA10" s="67"/>
      <c r="AB10" s="67"/>
      <c r="AC10" s="67"/>
      <c r="AD10" s="68">
        <f>データ!R6</f>
        <v>4200</v>
      </c>
      <c r="AE10" s="68"/>
      <c r="AF10" s="68"/>
      <c r="AG10" s="68"/>
      <c r="AH10" s="68"/>
      <c r="AI10" s="68"/>
      <c r="AJ10" s="68"/>
      <c r="AK10" s="2"/>
      <c r="AL10" s="68">
        <f>データ!V6</f>
        <v>203</v>
      </c>
      <c r="AM10" s="68"/>
      <c r="AN10" s="68"/>
      <c r="AO10" s="68"/>
      <c r="AP10" s="68"/>
      <c r="AQ10" s="68"/>
      <c r="AR10" s="68"/>
      <c r="AS10" s="68"/>
      <c r="AT10" s="67">
        <f>データ!W6</f>
        <v>1.53</v>
      </c>
      <c r="AU10" s="67"/>
      <c r="AV10" s="67"/>
      <c r="AW10" s="67"/>
      <c r="AX10" s="67"/>
      <c r="AY10" s="67"/>
      <c r="AZ10" s="67"/>
      <c r="BA10" s="67"/>
      <c r="BB10" s="67">
        <f>データ!X6</f>
        <v>132.68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43</v>
      </c>
      <c r="N86" s="26" t="s">
        <v>44</v>
      </c>
      <c r="O86" s="26" t="str">
        <f>データ!EO6</f>
        <v>【0.02】</v>
      </c>
    </row>
  </sheetData>
  <sheetProtection algorithmName="SHA-512" hashValue="OGFvyt3R7PVJRWEZ3zi8iiSqSTzH1o1Zu6paoL6wHUlTxdTZKfO95ZFMSB8RQPOPuqyI56g0Mleb1/x1uBVPqw==" saltValue="bUJD1VaImf5H0nEEe/S8E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75647</v>
      </c>
      <c r="D6" s="33">
        <f t="shared" si="3"/>
        <v>47</v>
      </c>
      <c r="E6" s="33">
        <f t="shared" si="3"/>
        <v>17</v>
      </c>
      <c r="F6" s="33">
        <f t="shared" si="3"/>
        <v>5</v>
      </c>
      <c r="G6" s="33">
        <f t="shared" si="3"/>
        <v>0</v>
      </c>
      <c r="H6" s="33" t="str">
        <f t="shared" si="3"/>
        <v>福島県　飯舘村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3.61</v>
      </c>
      <c r="Q6" s="34">
        <f t="shared" si="3"/>
        <v>0</v>
      </c>
      <c r="R6" s="34">
        <f t="shared" si="3"/>
        <v>4200</v>
      </c>
      <c r="S6" s="34">
        <f t="shared" si="3"/>
        <v>5704</v>
      </c>
      <c r="T6" s="34">
        <f t="shared" si="3"/>
        <v>230.13</v>
      </c>
      <c r="U6" s="34">
        <f t="shared" si="3"/>
        <v>24.79</v>
      </c>
      <c r="V6" s="34">
        <f t="shared" si="3"/>
        <v>203</v>
      </c>
      <c r="W6" s="34">
        <f t="shared" si="3"/>
        <v>1.53</v>
      </c>
      <c r="X6" s="34">
        <f t="shared" si="3"/>
        <v>132.68</v>
      </c>
      <c r="Y6" s="35" t="str">
        <f>IF(Y7="",NA(),Y7)</f>
        <v>-</v>
      </c>
      <c r="Z6" s="35" t="str">
        <f t="shared" ref="Z6:AH6" si="4">IF(Z7="",NA(),Z7)</f>
        <v>-</v>
      </c>
      <c r="AA6" s="35" t="str">
        <f t="shared" si="4"/>
        <v>-</v>
      </c>
      <c r="AB6" s="35" t="str">
        <f t="shared" si="4"/>
        <v>-</v>
      </c>
      <c r="AC6" s="35">
        <f t="shared" si="4"/>
        <v>92.79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t="str">
        <f t="shared" ref="BG6:BO6" si="7">IF(BG7="",NA(),BG7)</f>
        <v>-</v>
      </c>
      <c r="BH6" s="35" t="str">
        <f t="shared" si="7"/>
        <v>-</v>
      </c>
      <c r="BI6" s="35" t="str">
        <f t="shared" si="7"/>
        <v>-</v>
      </c>
      <c r="BJ6" s="35" t="str">
        <f t="shared" si="7"/>
        <v>-</v>
      </c>
      <c r="BK6" s="35" t="str">
        <f t="shared" si="7"/>
        <v>-</v>
      </c>
      <c r="BL6" s="35" t="str">
        <f t="shared" si="7"/>
        <v>-</v>
      </c>
      <c r="BM6" s="35" t="str">
        <f t="shared" si="7"/>
        <v>-</v>
      </c>
      <c r="BN6" s="35" t="str">
        <f t="shared" si="7"/>
        <v>-</v>
      </c>
      <c r="BO6" s="35">
        <f t="shared" si="7"/>
        <v>789.46</v>
      </c>
      <c r="BP6" s="34" t="str">
        <f>IF(BP7="","",IF(BP7="-","【-】","【"&amp;SUBSTITUTE(TEXT(BP7,"#,##0.00"),"-","△")&amp;"】"))</f>
        <v>【747.76】</v>
      </c>
      <c r="BQ6" s="35" t="str">
        <f>IF(BQ7="",NA(),BQ7)</f>
        <v>-</v>
      </c>
      <c r="BR6" s="35" t="str">
        <f t="shared" ref="BR6:BZ6" si="8">IF(BR7="",NA(),BR7)</f>
        <v>-</v>
      </c>
      <c r="BS6" s="35" t="str">
        <f t="shared" si="8"/>
        <v>-</v>
      </c>
      <c r="BT6" s="35" t="str">
        <f t="shared" si="8"/>
        <v>-</v>
      </c>
      <c r="BU6" s="34">
        <f t="shared" si="8"/>
        <v>0</v>
      </c>
      <c r="BV6" s="35" t="str">
        <f t="shared" si="8"/>
        <v>-</v>
      </c>
      <c r="BW6" s="35" t="str">
        <f t="shared" si="8"/>
        <v>-</v>
      </c>
      <c r="BX6" s="35" t="str">
        <f t="shared" si="8"/>
        <v>-</v>
      </c>
      <c r="BY6" s="35" t="str">
        <f t="shared" si="8"/>
        <v>-</v>
      </c>
      <c r="BZ6" s="35">
        <f t="shared" si="8"/>
        <v>57.77</v>
      </c>
      <c r="CA6" s="34" t="str">
        <f>IF(CA7="","",IF(CA7="-","【-】","【"&amp;SUBSTITUTE(TEXT(CA7,"#,##0.00"),"-","△")&amp;"】"))</f>
        <v>【59.51】</v>
      </c>
      <c r="CB6" s="35" t="str">
        <f>IF(CB7="",NA(),CB7)</f>
        <v>-</v>
      </c>
      <c r="CC6" s="35" t="str">
        <f t="shared" ref="CC6:CK6" si="9">IF(CC7="",NA(),CC7)</f>
        <v>-</v>
      </c>
      <c r="CD6" s="35" t="str">
        <f t="shared" si="9"/>
        <v>-</v>
      </c>
      <c r="CE6" s="35" t="str">
        <f t="shared" si="9"/>
        <v>-</v>
      </c>
      <c r="CF6" s="35" t="str">
        <f t="shared" si="9"/>
        <v>-</v>
      </c>
      <c r="CG6" s="35" t="str">
        <f t="shared" si="9"/>
        <v>-</v>
      </c>
      <c r="CH6" s="35" t="str">
        <f t="shared" si="9"/>
        <v>-</v>
      </c>
      <c r="CI6" s="35" t="str">
        <f t="shared" si="9"/>
        <v>-</v>
      </c>
      <c r="CJ6" s="35" t="str">
        <f t="shared" si="9"/>
        <v>-</v>
      </c>
      <c r="CK6" s="35">
        <f t="shared" si="9"/>
        <v>274.35000000000002</v>
      </c>
      <c r="CL6" s="34" t="str">
        <f>IF(CL7="","",IF(CL7="-","【-】","【"&amp;SUBSTITUTE(TEXT(CL7,"#,##0.00"),"-","△")&amp;"】"))</f>
        <v>【261.46】</v>
      </c>
      <c r="CM6" s="35" t="str">
        <f>IF(CM7="",NA(),CM7)</f>
        <v>-</v>
      </c>
      <c r="CN6" s="35" t="str">
        <f t="shared" ref="CN6:CV6" si="10">IF(CN7="",NA(),CN7)</f>
        <v>-</v>
      </c>
      <c r="CO6" s="35" t="str">
        <f t="shared" si="10"/>
        <v>-</v>
      </c>
      <c r="CP6" s="35" t="str">
        <f t="shared" si="10"/>
        <v>-</v>
      </c>
      <c r="CQ6" s="35">
        <f t="shared" si="10"/>
        <v>5.56</v>
      </c>
      <c r="CR6" s="35" t="str">
        <f t="shared" si="10"/>
        <v>-</v>
      </c>
      <c r="CS6" s="35" t="str">
        <f t="shared" si="10"/>
        <v>-</v>
      </c>
      <c r="CT6" s="35" t="str">
        <f t="shared" si="10"/>
        <v>-</v>
      </c>
      <c r="CU6" s="35" t="str">
        <f t="shared" si="10"/>
        <v>-</v>
      </c>
      <c r="CV6" s="35">
        <f t="shared" si="10"/>
        <v>50.68</v>
      </c>
      <c r="CW6" s="34" t="str">
        <f>IF(CW7="","",IF(CW7="-","【-】","【"&amp;SUBSTITUTE(TEXT(CW7,"#,##0.00"),"-","△")&amp;"】"))</f>
        <v>【52.23】</v>
      </c>
      <c r="CX6" s="35" t="str">
        <f>IF(CX7="",NA(),CX7)</f>
        <v>-</v>
      </c>
      <c r="CY6" s="35" t="str">
        <f t="shared" ref="CY6:DG6" si="11">IF(CY7="",NA(),CY7)</f>
        <v>-</v>
      </c>
      <c r="CZ6" s="35" t="str">
        <f t="shared" si="11"/>
        <v>-</v>
      </c>
      <c r="DA6" s="35" t="str">
        <f t="shared" si="11"/>
        <v>-</v>
      </c>
      <c r="DB6" s="35">
        <f t="shared" si="11"/>
        <v>90.64</v>
      </c>
      <c r="DC6" s="35" t="str">
        <f t="shared" si="11"/>
        <v>-</v>
      </c>
      <c r="DD6" s="35" t="str">
        <f t="shared" si="11"/>
        <v>-</v>
      </c>
      <c r="DE6" s="35" t="str">
        <f t="shared" si="11"/>
        <v>-</v>
      </c>
      <c r="DF6" s="35" t="str">
        <f t="shared" si="11"/>
        <v>-</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0.01</v>
      </c>
      <c r="EO6" s="34" t="str">
        <f>IF(EO7="","",IF(EO7="-","【-】","【"&amp;SUBSTITUTE(TEXT(EO7,"#,##0.00"),"-","△")&amp;"】"))</f>
        <v>【0.02】</v>
      </c>
    </row>
    <row r="7" spans="1:145" s="36" customFormat="1" x14ac:dyDescent="0.15">
      <c r="A7" s="28"/>
      <c r="B7" s="37">
        <v>2018</v>
      </c>
      <c r="C7" s="37">
        <v>75647</v>
      </c>
      <c r="D7" s="37">
        <v>47</v>
      </c>
      <c r="E7" s="37">
        <v>17</v>
      </c>
      <c r="F7" s="37">
        <v>5</v>
      </c>
      <c r="G7" s="37">
        <v>0</v>
      </c>
      <c r="H7" s="37" t="s">
        <v>98</v>
      </c>
      <c r="I7" s="37" t="s">
        <v>99</v>
      </c>
      <c r="J7" s="37" t="s">
        <v>100</v>
      </c>
      <c r="K7" s="37" t="s">
        <v>101</v>
      </c>
      <c r="L7" s="37" t="s">
        <v>102</v>
      </c>
      <c r="M7" s="37" t="s">
        <v>103</v>
      </c>
      <c r="N7" s="38" t="s">
        <v>104</v>
      </c>
      <c r="O7" s="38" t="s">
        <v>105</v>
      </c>
      <c r="P7" s="38">
        <v>3.61</v>
      </c>
      <c r="Q7" s="38">
        <v>0</v>
      </c>
      <c r="R7" s="38">
        <v>4200</v>
      </c>
      <c r="S7" s="38">
        <v>5704</v>
      </c>
      <c r="T7" s="38">
        <v>230.13</v>
      </c>
      <c r="U7" s="38">
        <v>24.79</v>
      </c>
      <c r="V7" s="38">
        <v>203</v>
      </c>
      <c r="W7" s="38">
        <v>1.53</v>
      </c>
      <c r="X7" s="38">
        <v>132.68</v>
      </c>
      <c r="Y7" s="38" t="s">
        <v>104</v>
      </c>
      <c r="Z7" s="38" t="s">
        <v>104</v>
      </c>
      <c r="AA7" s="38" t="s">
        <v>104</v>
      </c>
      <c r="AB7" s="38" t="s">
        <v>104</v>
      </c>
      <c r="AC7" s="38">
        <v>92.79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104</v>
      </c>
      <c r="BG7" s="38" t="s">
        <v>104</v>
      </c>
      <c r="BH7" s="38" t="s">
        <v>104</v>
      </c>
      <c r="BI7" s="38" t="s">
        <v>104</v>
      </c>
      <c r="BJ7" s="38" t="s">
        <v>104</v>
      </c>
      <c r="BK7" s="38" t="s">
        <v>104</v>
      </c>
      <c r="BL7" s="38" t="s">
        <v>104</v>
      </c>
      <c r="BM7" s="38" t="s">
        <v>104</v>
      </c>
      <c r="BN7" s="38" t="s">
        <v>104</v>
      </c>
      <c r="BO7" s="38">
        <v>789.46</v>
      </c>
      <c r="BP7" s="38">
        <v>747.76</v>
      </c>
      <c r="BQ7" s="38" t="s">
        <v>104</v>
      </c>
      <c r="BR7" s="38" t="s">
        <v>104</v>
      </c>
      <c r="BS7" s="38" t="s">
        <v>104</v>
      </c>
      <c r="BT7" s="38" t="s">
        <v>104</v>
      </c>
      <c r="BU7" s="38">
        <v>0</v>
      </c>
      <c r="BV7" s="38" t="s">
        <v>104</v>
      </c>
      <c r="BW7" s="38" t="s">
        <v>104</v>
      </c>
      <c r="BX7" s="38" t="s">
        <v>104</v>
      </c>
      <c r="BY7" s="38" t="s">
        <v>104</v>
      </c>
      <c r="BZ7" s="38">
        <v>57.77</v>
      </c>
      <c r="CA7" s="38">
        <v>59.51</v>
      </c>
      <c r="CB7" s="38" t="s">
        <v>104</v>
      </c>
      <c r="CC7" s="38" t="s">
        <v>104</v>
      </c>
      <c r="CD7" s="38" t="s">
        <v>104</v>
      </c>
      <c r="CE7" s="38" t="s">
        <v>104</v>
      </c>
      <c r="CF7" s="38" t="s">
        <v>104</v>
      </c>
      <c r="CG7" s="38" t="s">
        <v>104</v>
      </c>
      <c r="CH7" s="38" t="s">
        <v>104</v>
      </c>
      <c r="CI7" s="38" t="s">
        <v>104</v>
      </c>
      <c r="CJ7" s="38" t="s">
        <v>104</v>
      </c>
      <c r="CK7" s="38">
        <v>274.35000000000002</v>
      </c>
      <c r="CL7" s="38">
        <v>261.45999999999998</v>
      </c>
      <c r="CM7" s="38" t="s">
        <v>104</v>
      </c>
      <c r="CN7" s="38" t="s">
        <v>104</v>
      </c>
      <c r="CO7" s="38" t="s">
        <v>104</v>
      </c>
      <c r="CP7" s="38" t="s">
        <v>104</v>
      </c>
      <c r="CQ7" s="38">
        <v>5.56</v>
      </c>
      <c r="CR7" s="38" t="s">
        <v>104</v>
      </c>
      <c r="CS7" s="38" t="s">
        <v>104</v>
      </c>
      <c r="CT7" s="38" t="s">
        <v>104</v>
      </c>
      <c r="CU7" s="38" t="s">
        <v>104</v>
      </c>
      <c r="CV7" s="38">
        <v>50.68</v>
      </c>
      <c r="CW7" s="38">
        <v>52.23</v>
      </c>
      <c r="CX7" s="38" t="s">
        <v>104</v>
      </c>
      <c r="CY7" s="38" t="s">
        <v>104</v>
      </c>
      <c r="CZ7" s="38" t="s">
        <v>104</v>
      </c>
      <c r="DA7" s="38" t="s">
        <v>104</v>
      </c>
      <c r="DB7" s="38">
        <v>90.64</v>
      </c>
      <c r="DC7" s="38" t="s">
        <v>104</v>
      </c>
      <c r="DD7" s="38" t="s">
        <v>104</v>
      </c>
      <c r="DE7" s="38" t="s">
        <v>104</v>
      </c>
      <c r="DF7" s="38" t="s">
        <v>104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v>0</v>
      </c>
      <c r="EJ7" s="38" t="s">
        <v>104</v>
      </c>
      <c r="EK7" s="38" t="s">
        <v>104</v>
      </c>
      <c r="EL7" s="38" t="s">
        <v>104</v>
      </c>
      <c r="EM7" s="38" t="s">
        <v>104</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庄司　仁</cp:lastModifiedBy>
  <cp:lastPrinted>2020-01-30T05:41:27Z</cp:lastPrinted>
  <dcterms:created xsi:type="dcterms:W3CDTF">2019-12-05T05:17:19Z</dcterms:created>
  <dcterms:modified xsi:type="dcterms:W3CDTF">2020-01-30T05:58:30Z</dcterms:modified>
  <cp:category/>
</cp:coreProperties>
</file>