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OZpPG8RGksDnX+1VL2QsON8+p/XRQz6VkeC2//fjSF/nbmbzQGTMjzv06Yjtvr+z+QH65Izu4vTQ8fFvjniEBQ==" workbookSaltValue="n2wmvusxv6NDFbXM3/ZIEQ=="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<sst xmlns="http://schemas.openxmlformats.org/spreadsheetml/2006/main" count="225" uniqueCount="111">
  <si>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</si>
  <si>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</si>
  <si>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</si>
  <si>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</si>
  <si>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</si>
  <si>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</si>
  <si>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</si>
  <si>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</si>
  <si>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</si>
  <si>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</si>
  <si>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</si>
  <si>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</si>
  <si>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</si>
  <si>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</si>
  <si>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</si>
  <si>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</si>
  <si>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</si>
  <si>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</si>
  <si>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</si>
  <si>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</si>
  <si>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</si>
  <si>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</si>
  <si>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</si>
  <si>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</si>
  <si>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</si>
  <si>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</si>
  <si>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</si>
  <si>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</si>
  <si>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</si>
  <si>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</si>
  <si>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</si>
  <si>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</si>
  <si>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</si>
  <si>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</si>
  <si>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</si>
  <si>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</si>
  <si>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</si>
  <si>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</si>
  <si>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</si>
  <si>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</si>
  <si>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</si>
  <si>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</si>
  <si>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</si>
  <si>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</si>
  <si>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</si>
  <si>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</si>
  <si>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</si>
  <si>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</si>
  <si>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</si>
  <si>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</si>
  <si>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</si>
  <si>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</si>
  <si>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</si>
  <si>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</si>
  <si>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</si>
  <si>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</si>
  <si>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</si>
  <si>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</si>
  <si>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</si>
  <si>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</si>
  <si>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</si>
  <si>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</si>
  <si>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</si>
  <si>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</si>
  <si>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</si>
  <si>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</si>
  <si>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</si>
  <si>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</si>
  <si>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</si>
  <si>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</si>
  <si>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</si>
  <si>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</si>
  <si>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</si>
  <si>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</si>
  <si>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</si>
  <si>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</si>
  <si>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</si>
  <si>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</si>
  <si>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</si>
  <si>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</si>
  <si>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</si>
  <si>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</si>
  <si>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</si>
  <si>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</si>
  <si>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</si>
  <si>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</si>
  <si>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</si>
  <si>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</si>
  <si>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</si>
  <si>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</si>
  <si>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</si>
  <si>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</si>
  <si>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</si>
  <si>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</si>
  <si>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</si>
  <si>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飯舘村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</si>
  <si>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</si>
  <si>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</si>
  <si>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</si>
  <si>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</si>
  <si>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</si>
  <si>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</si>
  <si>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</si>
  <si>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</si>
  <si>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</si>
  <si>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</si>
  <si>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</si>
  <si>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</si>
  <si>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東日本大震災、原発事故による避難指示期間中か平成３０年度までは除染工事等による臨時使用を除き一般利用者の使用料を免除している。しかし、帰還住民等による使用、水道施設の健全な維持管理のために水道施設は通常稼働、配水は行っているため相応の維持経費がかかっている。
　このため、維持費の大半を一般会計繰入金に頼っている状況である。
　施設利用率の低下については、一般家庭等の使用が激減し、一部事業所や除染等復興事業による一時的利用に留まっているためである。
　また、避難指示が解除されたとはいえ、帰還住民が住民が少ないなか冬期間の凍結、漏水が多発し、発見も遅れるため、無収水量の増大にもつながっている。
　避難指示解除後２年が経過し、徐々に住民の帰還が進んではいるが、避難前の給水人口確保は困難である。将来的には施設の統廃合、料金見直しの検討、さらなる経費削減策を検討する必要がある。</t>
    <rPh sb="1" eb="2">
      <t>ヒガシ</t>
    </rPh>
    <rPh sb="2" eb="4">
      <t>ニホン</t>
    </rPh>
    <rPh sb="4" eb="7">
      <t>ダイシンサイ</t>
    </rPh>
    <rPh sb="8" eb="10">
      <t>ゲンパツ</t>
    </rPh>
    <rPh sb="10" eb="12">
      <t>ジコ</t>
    </rPh>
    <rPh sb="15" eb="17">
      <t>ヒナン</t>
    </rPh>
    <rPh sb="17" eb="19">
      <t>シジ</t>
    </rPh>
    <rPh sb="19" eb="21">
      <t>キカン</t>
    </rPh>
    <rPh sb="21" eb="22">
      <t>チュウ</t>
    </rPh>
    <rPh sb="23" eb="25">
      <t>ヘイセイ</t>
    </rPh>
    <rPh sb="27" eb="28">
      <t>ネン</t>
    </rPh>
    <rPh sb="28" eb="29">
      <t>ド</t>
    </rPh>
    <rPh sb="32" eb="34">
      <t>ジョセン</t>
    </rPh>
    <rPh sb="34" eb="36">
      <t>コウジ</t>
    </rPh>
    <rPh sb="36" eb="37">
      <t>トウ</t>
    </rPh>
    <rPh sb="40" eb="42">
      <t>リンジ</t>
    </rPh>
    <rPh sb="42" eb="44">
      <t>シヨウ</t>
    </rPh>
    <rPh sb="45" eb="46">
      <t>ノゾ</t>
    </rPh>
    <rPh sb="47" eb="49">
      <t>イッパン</t>
    </rPh>
    <rPh sb="49" eb="52">
      <t>リヨウシャ</t>
    </rPh>
    <rPh sb="53" eb="56">
      <t>シヨウリョウ</t>
    </rPh>
    <rPh sb="57" eb="59">
      <t>メンジョ</t>
    </rPh>
    <rPh sb="68" eb="70">
      <t>キカン</t>
    </rPh>
    <rPh sb="70" eb="72">
      <t>ジュウミン</t>
    </rPh>
    <rPh sb="72" eb="73">
      <t>トウ</t>
    </rPh>
    <rPh sb="76" eb="78">
      <t>シヨウ</t>
    </rPh>
    <rPh sb="79" eb="81">
      <t>スイドウ</t>
    </rPh>
    <rPh sb="81" eb="83">
      <t>シセツ</t>
    </rPh>
    <rPh sb="84" eb="86">
      <t>ケンゼン</t>
    </rPh>
    <rPh sb="87" eb="89">
      <t>イジ</t>
    </rPh>
    <rPh sb="89" eb="91">
      <t>カンリ</t>
    </rPh>
    <rPh sb="95" eb="97">
      <t>スイドウ</t>
    </rPh>
    <rPh sb="97" eb="99">
      <t>シセツ</t>
    </rPh>
    <rPh sb="100" eb="102">
      <t>ツウジョウ</t>
    </rPh>
    <rPh sb="102" eb="104">
      <t>カドウ</t>
    </rPh>
    <rPh sb="105" eb="107">
      <t>ハイスイ</t>
    </rPh>
    <rPh sb="108" eb="109">
      <t>オコナ</t>
    </rPh>
    <rPh sb="115" eb="117">
      <t>ソウオウ</t>
    </rPh>
    <rPh sb="118" eb="120">
      <t>イジ</t>
    </rPh>
    <rPh sb="120" eb="122">
      <t>ケイヒ</t>
    </rPh>
    <rPh sb="137" eb="140">
      <t>イジヒ</t>
    </rPh>
    <rPh sb="141" eb="143">
      <t>タイハン</t>
    </rPh>
    <rPh sb="144" eb="146">
      <t>イッパン</t>
    </rPh>
    <rPh sb="146" eb="148">
      <t>カイケイ</t>
    </rPh>
    <rPh sb="148" eb="150">
      <t>クリイレ</t>
    </rPh>
    <rPh sb="150" eb="151">
      <t>キン</t>
    </rPh>
    <rPh sb="152" eb="153">
      <t>タヨ</t>
    </rPh>
    <rPh sb="157" eb="159">
      <t>ジョウキョウ</t>
    </rPh>
    <rPh sb="165" eb="167">
      <t>シセツ</t>
    </rPh>
    <rPh sb="167" eb="170">
      <t>リヨウリツ</t>
    </rPh>
    <rPh sb="171" eb="173">
      <t>テイカ</t>
    </rPh>
    <rPh sb="179" eb="181">
      <t>イッパン</t>
    </rPh>
    <rPh sb="181" eb="183">
      <t>カテイ</t>
    </rPh>
    <rPh sb="183" eb="184">
      <t>トウ</t>
    </rPh>
    <rPh sb="185" eb="187">
      <t>シヨウ</t>
    </rPh>
    <rPh sb="188" eb="190">
      <t>ゲキゲン</t>
    </rPh>
    <rPh sb="192" eb="194">
      <t>イチブ</t>
    </rPh>
    <rPh sb="194" eb="197">
      <t>ジギョウショ</t>
    </rPh>
    <rPh sb="198" eb="200">
      <t>ジョセン</t>
    </rPh>
    <rPh sb="200" eb="201">
      <t>トウ</t>
    </rPh>
    <rPh sb="201" eb="203">
      <t>フッコウ</t>
    </rPh>
    <rPh sb="203" eb="205">
      <t>ジギョウ</t>
    </rPh>
    <rPh sb="208" eb="210">
      <t>イチジ</t>
    </rPh>
    <rPh sb="210" eb="211">
      <t>テキ</t>
    </rPh>
    <rPh sb="211" eb="213">
      <t>リヨウ</t>
    </rPh>
    <rPh sb="214" eb="215">
      <t>トド</t>
    </rPh>
    <rPh sb="231" eb="233">
      <t>ヒナン</t>
    </rPh>
    <rPh sb="233" eb="235">
      <t>シジ</t>
    </rPh>
    <rPh sb="236" eb="238">
      <t>カイジョ</t>
    </rPh>
    <rPh sb="251" eb="253">
      <t>ジュウミン</t>
    </rPh>
    <rPh sb="259" eb="262">
      <t>トウキカン</t>
    </rPh>
    <rPh sb="263" eb="265">
      <t>トウケツ</t>
    </rPh>
    <rPh sb="266" eb="268">
      <t>ロウスイ</t>
    </rPh>
    <rPh sb="269" eb="271">
      <t>タハツ</t>
    </rPh>
    <rPh sb="273" eb="275">
      <t>ハッケン</t>
    </rPh>
    <rPh sb="276" eb="277">
      <t>オク</t>
    </rPh>
    <rPh sb="282" eb="283">
      <t>ム</t>
    </rPh>
    <rPh sb="283" eb="284">
      <t>シュウ</t>
    </rPh>
    <rPh sb="284" eb="286">
      <t>スイリョウ</t>
    </rPh>
    <rPh sb="287" eb="289">
      <t>ゾウダイ</t>
    </rPh>
    <rPh sb="301" eb="303">
      <t>ヒナン</t>
    </rPh>
    <rPh sb="303" eb="305">
      <t>シジ</t>
    </rPh>
    <rPh sb="305" eb="307">
      <t>カイジョ</t>
    </rPh>
    <rPh sb="307" eb="308">
      <t>ゴ</t>
    </rPh>
    <rPh sb="309" eb="310">
      <t>ネン</t>
    </rPh>
    <rPh sb="311" eb="313">
      <t>ケイカ</t>
    </rPh>
    <rPh sb="315" eb="317">
      <t>ジョジョ</t>
    </rPh>
    <rPh sb="318" eb="320">
      <t>ジュウミン</t>
    </rPh>
    <rPh sb="321" eb="323">
      <t>キカン</t>
    </rPh>
    <rPh sb="324" eb="325">
      <t>スス</t>
    </rPh>
    <rPh sb="332" eb="334">
      <t>ヒナン</t>
    </rPh>
    <rPh sb="334" eb="335">
      <t>マエ</t>
    </rPh>
    <rPh sb="336" eb="338">
      <t>キュウスイ</t>
    </rPh>
    <rPh sb="338" eb="340">
      <t>ジンコウ</t>
    </rPh>
    <rPh sb="340" eb="342">
      <t>カクホ</t>
    </rPh>
    <rPh sb="343" eb="345">
      <t>コンナン</t>
    </rPh>
    <rPh sb="349" eb="351">
      <t>ショウライ</t>
    </rPh>
    <rPh sb="351" eb="352">
      <t>テキ</t>
    </rPh>
    <rPh sb="354" eb="356">
      <t>シセツ</t>
    </rPh>
    <rPh sb="357" eb="360">
      <t>トウハイゴウ</t>
    </rPh>
    <rPh sb="361" eb="363">
      <t>リョウキン</t>
    </rPh>
    <rPh sb="363" eb="365">
      <t>ミナオ</t>
    </rPh>
    <rPh sb="367" eb="369">
      <t>ケントウ</t>
    </rPh>
    <rPh sb="374" eb="376">
      <t>ケイヒ</t>
    </rPh>
    <rPh sb="376" eb="378">
      <t>サクゲン</t>
    </rPh>
    <rPh sb="378" eb="379">
      <t>サク</t>
    </rPh>
    <rPh sb="380" eb="382">
      <t>ケントウ</t>
    </rPh>
    <rPh sb="384" eb="386">
      <t>ヒツヨウ</t>
    </rPh>
    <phoneticPr fontId="4"/>
  </si>
  <si>
    <t>　平成１３年度に完了した統合事業により大規模な配水管更新は完了している。
　今後は小規模漏水の調査、修繕により無収水量の削減を図る必要がある。
　浄水場等の施設については、年度により大規模な修繕に偏りが生じないよう平準化し、施設の延命化を図っていく必要がある。
　また、福島再生加速化交付金事業を活用し、令和元年度から２年度にかけ、水道水中の放射性物質監視設備整備工事を実施中である。</t>
    <rPh sb="1" eb="3">
      <t>ヘイセイ</t>
    </rPh>
    <rPh sb="5" eb="6">
      <t>ネン</t>
    </rPh>
    <rPh sb="6" eb="7">
      <t>ド</t>
    </rPh>
    <rPh sb="8" eb="10">
      <t>カンリョウ</t>
    </rPh>
    <rPh sb="12" eb="14">
      <t>トウゴウ</t>
    </rPh>
    <rPh sb="14" eb="16">
      <t>ジギョウ</t>
    </rPh>
    <rPh sb="19" eb="22">
      <t>ダイキボ</t>
    </rPh>
    <rPh sb="23" eb="25">
      <t>ハイスイ</t>
    </rPh>
    <rPh sb="25" eb="26">
      <t>カン</t>
    </rPh>
    <rPh sb="26" eb="28">
      <t>コウシン</t>
    </rPh>
    <rPh sb="29" eb="31">
      <t>カンリョウ</t>
    </rPh>
    <rPh sb="38" eb="40">
      <t>コンゴ</t>
    </rPh>
    <rPh sb="41" eb="44">
      <t>ショウキボ</t>
    </rPh>
    <rPh sb="44" eb="46">
      <t>ロウスイ</t>
    </rPh>
    <rPh sb="47" eb="49">
      <t>チョウサ</t>
    </rPh>
    <rPh sb="50" eb="52">
      <t>シュウゼン</t>
    </rPh>
    <rPh sb="55" eb="56">
      <t>ム</t>
    </rPh>
    <rPh sb="56" eb="57">
      <t>シュウ</t>
    </rPh>
    <rPh sb="57" eb="59">
      <t>スイリョウ</t>
    </rPh>
    <rPh sb="60" eb="62">
      <t>サクゲン</t>
    </rPh>
    <rPh sb="63" eb="64">
      <t>ハカ</t>
    </rPh>
    <rPh sb="65" eb="67">
      <t>ヒツヨウ</t>
    </rPh>
    <rPh sb="73" eb="75">
      <t>ジョウスイ</t>
    </rPh>
    <rPh sb="75" eb="76">
      <t>ジョウ</t>
    </rPh>
    <rPh sb="76" eb="77">
      <t>トウ</t>
    </rPh>
    <rPh sb="78" eb="80">
      <t>シセツ</t>
    </rPh>
    <rPh sb="86" eb="88">
      <t>ネンド</t>
    </rPh>
    <rPh sb="91" eb="94">
      <t>ダイキボ</t>
    </rPh>
    <rPh sb="95" eb="97">
      <t>シュウゼン</t>
    </rPh>
    <rPh sb="98" eb="99">
      <t>カタヨ</t>
    </rPh>
    <rPh sb="101" eb="102">
      <t>ショウ</t>
    </rPh>
    <rPh sb="107" eb="110">
      <t>ヘイジュンカ</t>
    </rPh>
    <rPh sb="112" eb="114">
      <t>シセツ</t>
    </rPh>
    <rPh sb="115" eb="117">
      <t>エンメイ</t>
    </rPh>
    <rPh sb="117" eb="118">
      <t>カ</t>
    </rPh>
    <rPh sb="119" eb="120">
      <t>ハカ</t>
    </rPh>
    <rPh sb="124" eb="126">
      <t>ヒツヨウ</t>
    </rPh>
    <rPh sb="135" eb="137">
      <t>フクシマ</t>
    </rPh>
    <rPh sb="137" eb="139">
      <t>サイセイ</t>
    </rPh>
    <rPh sb="139" eb="142">
      <t>カソクカ</t>
    </rPh>
    <rPh sb="142" eb="145">
      <t>コウフキン</t>
    </rPh>
    <rPh sb="145" eb="147">
      <t>ジギョウ</t>
    </rPh>
    <rPh sb="148" eb="150">
      <t>カツヨウ</t>
    </rPh>
    <rPh sb="152" eb="153">
      <t>レイ</t>
    </rPh>
    <rPh sb="153" eb="154">
      <t>ワ</t>
    </rPh>
    <rPh sb="154" eb="156">
      <t>ガンネン</t>
    </rPh>
    <rPh sb="156" eb="157">
      <t>ド</t>
    </rPh>
    <rPh sb="160" eb="161">
      <t>ネン</t>
    </rPh>
    <rPh sb="161" eb="162">
      <t>ド</t>
    </rPh>
    <rPh sb="166" eb="169">
      <t>スイドウスイ</t>
    </rPh>
    <rPh sb="169" eb="170">
      <t>チュウ</t>
    </rPh>
    <rPh sb="171" eb="174">
      <t>ホウシャセイ</t>
    </rPh>
    <rPh sb="174" eb="176">
      <t>ブッシツ</t>
    </rPh>
    <rPh sb="176" eb="178">
      <t>カンシ</t>
    </rPh>
    <rPh sb="178" eb="180">
      <t>セツビ</t>
    </rPh>
    <rPh sb="180" eb="182">
      <t>セイビ</t>
    </rPh>
    <rPh sb="182" eb="184">
      <t>コウジ</t>
    </rPh>
    <rPh sb="185" eb="187">
      <t>ジッシ</t>
    </rPh>
    <rPh sb="187" eb="188">
      <t>チュウ</t>
    </rPh>
    <phoneticPr fontId="4"/>
  </si>
  <si>
    <t>　施設自体には震災よる影響はほとんどなかったため、大規模な修繕は生じないと考える。今後は小規模漏水の調査、修繕による無収水量の削減、施設の延命化、運転管理の工夫による経費削減に努める。
　使用料については、平成３１年４月分から徴収を開始した。将来的には震災以前の加入件数確保は困難であるが、水道水の安全性をＰＲし、帰還住民や移住者の加入促進に努める。
　料金の見直しについては、事業の健全敬遠のために必要不可欠であるが、住民帰還促進の観点からも慎重に検討をする必要がある。</t>
    <rPh sb="1" eb="3">
      <t>シセツ</t>
    </rPh>
    <rPh sb="3" eb="5">
      <t>ジタイ</t>
    </rPh>
    <rPh sb="7" eb="9">
      <t>シンサイ</t>
    </rPh>
    <rPh sb="11" eb="13">
      <t>エイキョウ</t>
    </rPh>
    <rPh sb="25" eb="28">
      <t>ダイキボ</t>
    </rPh>
    <rPh sb="29" eb="31">
      <t>シュウゼン</t>
    </rPh>
    <rPh sb="32" eb="33">
      <t>ショウ</t>
    </rPh>
    <rPh sb="37" eb="38">
      <t>カンガ</t>
    </rPh>
    <rPh sb="41" eb="43">
      <t>コンゴ</t>
    </rPh>
    <rPh sb="44" eb="47">
      <t>ショウキボ</t>
    </rPh>
    <rPh sb="47" eb="49">
      <t>ロウスイ</t>
    </rPh>
    <rPh sb="50" eb="52">
      <t>チョウサ</t>
    </rPh>
    <rPh sb="53" eb="55">
      <t>シュウゼン</t>
    </rPh>
    <rPh sb="58" eb="59">
      <t>ム</t>
    </rPh>
    <rPh sb="59" eb="60">
      <t>シュウ</t>
    </rPh>
    <rPh sb="60" eb="62">
      <t>スイリョウ</t>
    </rPh>
    <rPh sb="63" eb="65">
      <t>サクゲン</t>
    </rPh>
    <rPh sb="66" eb="68">
      <t>シセツ</t>
    </rPh>
    <rPh sb="69" eb="71">
      <t>エンメイ</t>
    </rPh>
    <rPh sb="71" eb="72">
      <t>カ</t>
    </rPh>
    <rPh sb="73" eb="75">
      <t>ウンテン</t>
    </rPh>
    <rPh sb="75" eb="77">
      <t>カンリ</t>
    </rPh>
    <rPh sb="78" eb="80">
      <t>クフウ</t>
    </rPh>
    <rPh sb="83" eb="85">
      <t>ケイヒ</t>
    </rPh>
    <rPh sb="85" eb="87">
      <t>サクゲン</t>
    </rPh>
    <rPh sb="88" eb="89">
      <t>ツト</t>
    </rPh>
    <rPh sb="94" eb="97">
      <t>シヨウリョウ</t>
    </rPh>
    <rPh sb="103" eb="105">
      <t>ヘイセイ</t>
    </rPh>
    <rPh sb="107" eb="108">
      <t>ネン</t>
    </rPh>
    <rPh sb="109" eb="110">
      <t>ガツ</t>
    </rPh>
    <rPh sb="110" eb="111">
      <t>ブン</t>
    </rPh>
    <rPh sb="113" eb="115">
      <t>チョウシュウ</t>
    </rPh>
    <rPh sb="116" eb="118">
      <t>カイシ</t>
    </rPh>
    <rPh sb="121" eb="123">
      <t>ショウライ</t>
    </rPh>
    <rPh sb="123" eb="124">
      <t>テキ</t>
    </rPh>
    <rPh sb="126" eb="128">
      <t>シンサイ</t>
    </rPh>
    <rPh sb="128" eb="130">
      <t>イゼン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</si>
</sst>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formatCode="#,##0.00;&quot;△&quot;#,##0.00;&quot;-&quot;">
                  <c:v>1.66</c:v>
                </c:pt>
                <c:pt idx="4">
                  <c:v>0</c:v>
                </c:pt>
              </c:numCache>
            </c:numRef>
          </c:val>
          <c:extLst xmlns:c16r2="http://schemas.microsoft.com/office/drawing/2015/06/chart">
            <c:ext xmlns:c16="http://schemas.microsoft.com/office/drawing/2014/chart" uri="{C3380CC4-5D6E-409C-BE32-E72D297353CC}">
              <c16:uniqueId val="{00000000-F139-4D01-9321-FA29D076FD9E}"/>
            </c:ext>
          </c:extLst>
        </c:ser>
        <c:dLbls>
          <c:showLegendKey val="0"/>
          <c:showVal val="0"/>
          <c:showCatName val="0"/>
          <c:showSerName val="0"/>
          <c:showPercent val="0"/>
          <c:showBubbleSize val="0"/>
        </c:dLbls>
        <c:gapWidth val="150"/>
        <c:axId val="98326016"/>
        <c:axId val="98327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0.65</c:v>
                </c:pt>
                <c:pt idx="2">
                  <c:v>0.53</c:v>
                </c:pt>
                <c:pt idx="3">
                  <c:v>0.72</c:v>
                </c:pt>
                <c:pt idx="4">
                  <c:v>0.62</c:v>
                </c:pt>
              </c:numCache>
            </c:numRef>
          </c:val>
          <c:smooth val="0"/>
          <c:extLst xmlns:c16r2="http://schemas.microsoft.com/office/drawing/2015/06/chart">
            <c:ext xmlns:c16="http://schemas.microsoft.com/office/drawing/2014/chart" uri="{C3380CC4-5D6E-409C-BE32-E72D297353CC}">
              <c16:uniqueId val="{00000001-F139-4D01-9321-FA29D076FD9E}"/>
            </c:ext>
          </c:extLst>
        </c:ser>
        <c:dLbls>
          <c:showLegendKey val="0"/>
          <c:showVal val="0"/>
          <c:showCatName val="0"/>
          <c:showSerName val="0"/>
          <c:showPercent val="0"/>
          <c:showBubbleSize val="0"/>
        </c:dLbls>
        <c:marker val="1"/>
        <c:smooth val="0"/>
        <c:axId val="98326016"/>
        <c:axId val="98327936"/>
      </c:lineChart>
      <c:dateAx>
        <c:axId val="98326016"/>
        <c:scaling>
          <c:orientation val="minMax"/>
        </c:scaling>
        <c:delete val="1"/>
        <c:axPos val="b"/>
        <c:numFmt formatCode="ge" sourceLinked="1"/>
        <c:majorTickMark val="none"/>
        <c:minorTickMark val="none"/>
        <c:tickLblPos val="none"/>
        <c:crossAx val="98327936"/>
        <c:crosses val="autoZero"/>
        <c:auto val="1"/>
        <c:lblOffset val="100"/>
        <c:baseTimeUnit val="years"/>
      </c:dateAx>
      <c:valAx>
        <c:axId val="9832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2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38.159999999999997</c:v>
                </c:pt>
                <c:pt idx="1">
                  <c:v>41.91</c:v>
                </c:pt>
                <c:pt idx="2">
                  <c:v>28.12</c:v>
                </c:pt>
                <c:pt idx="3">
                  <c:v>31.36</c:v>
                </c:pt>
                <c:pt idx="4">
                  <c:v>42.7</c:v>
                </c:pt>
              </c:numCache>
            </c:numRef>
          </c:val>
          <c:extLst xmlns:c16r2="http://schemas.microsoft.com/office/drawing/2015/06/chart">
            <c:ext xmlns:c16="http://schemas.microsoft.com/office/drawing/2014/chart" uri="{C3380CC4-5D6E-409C-BE32-E72D297353CC}">
              <c16:uniqueId val="{00000000-3840-4F97-BBA5-014698ECC095}"/>
            </c:ext>
          </c:extLst>
        </c:ser>
        <c:dLbls>
          <c:showLegendKey val="0"/>
          <c:showVal val="0"/>
          <c:showCatName val="0"/>
          <c:showSerName val="0"/>
          <c:showPercent val="0"/>
          <c:showBubbleSize val="0"/>
        </c:dLbls>
        <c:gapWidth val="150"/>
        <c:axId val="104457728"/>
        <c:axId val="104459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57.43</c:v>
                </c:pt>
                <c:pt idx="1">
                  <c:v>57.29</c:v>
                </c:pt>
                <c:pt idx="2">
                  <c:v>55.9</c:v>
                </c:pt>
                <c:pt idx="3">
                  <c:v>57.3</c:v>
                </c:pt>
                <c:pt idx="4">
                  <c:v>48.26</c:v>
                </c:pt>
              </c:numCache>
            </c:numRef>
          </c:val>
          <c:smooth val="0"/>
          <c:extLst xmlns:c16r2="http://schemas.microsoft.com/office/drawing/2015/06/chart">
            <c:ext xmlns:c16="http://schemas.microsoft.com/office/drawing/2014/chart" uri="{C3380CC4-5D6E-409C-BE32-E72D297353CC}">
              <c16:uniqueId val="{00000001-3840-4F97-BBA5-014698ECC095}"/>
            </c:ext>
          </c:extLst>
        </c:ser>
        <c:dLbls>
          <c:showLegendKey val="0"/>
          <c:showVal val="0"/>
          <c:showCatName val="0"/>
          <c:showSerName val="0"/>
          <c:showPercent val="0"/>
          <c:showBubbleSize val="0"/>
        </c:dLbls>
        <c:marker val="1"/>
        <c:smooth val="0"/>
        <c:axId val="104457728"/>
        <c:axId val="104459648"/>
      </c:lineChart>
      <c:dateAx>
        <c:axId val="104457728"/>
        <c:scaling>
          <c:orientation val="minMax"/>
        </c:scaling>
        <c:delete val="1"/>
        <c:axPos val="b"/>
        <c:numFmt formatCode="ge" sourceLinked="1"/>
        <c:majorTickMark val="none"/>
        <c:minorTickMark val="none"/>
        <c:tickLblPos val="none"/>
        <c:crossAx val="104459648"/>
        <c:crosses val="autoZero"/>
        <c:auto val="1"/>
        <c:lblOffset val="100"/>
        <c:baseTimeUnit val="years"/>
      </c:dateAx>
      <c:valAx>
        <c:axId val="1044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4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3.01</c:v>
                </c:pt>
                <c:pt idx="1">
                  <c:v>1.54</c:v>
                </c:pt>
                <c:pt idx="2">
                  <c:v>8.82</c:v>
                </c:pt>
                <c:pt idx="3">
                  <c:v>1.79</c:v>
                </c:pt>
                <c:pt idx="4">
                  <c:v>0.7</c:v>
                </c:pt>
              </c:numCache>
            </c:numRef>
          </c:val>
          <c:extLst xmlns:c16r2="http://schemas.microsoft.com/office/drawing/2015/06/chart">
            <c:ext xmlns:c16="http://schemas.microsoft.com/office/drawing/2014/chart" uri="{C3380CC4-5D6E-409C-BE32-E72D297353CC}">
              <c16:uniqueId val="{00000000-44FA-4ACF-8526-94F513692F27}"/>
            </c:ext>
          </c:extLst>
        </c:ser>
        <c:dLbls>
          <c:showLegendKey val="0"/>
          <c:showVal val="0"/>
          <c:showCatName val="0"/>
          <c:showSerName val="0"/>
          <c:showPercent val="0"/>
          <c:showBubbleSize val="0"/>
        </c:dLbls>
        <c:gapWidth val="150"/>
        <c:axId val="104568704"/>
        <c:axId val="104574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73.83</c:v>
                </c:pt>
                <c:pt idx="1">
                  <c:v>73.69</c:v>
                </c:pt>
                <c:pt idx="2">
                  <c:v>73.28</c:v>
                </c:pt>
                <c:pt idx="3">
                  <c:v>72.42</c:v>
                </c:pt>
                <c:pt idx="4">
                  <c:v>72.72</c:v>
                </c:pt>
              </c:numCache>
            </c:numRef>
          </c:val>
          <c:smooth val="0"/>
          <c:extLst xmlns:c16r2="http://schemas.microsoft.com/office/drawing/2015/06/chart">
            <c:ext xmlns:c16="http://schemas.microsoft.com/office/drawing/2014/chart" uri="{C3380CC4-5D6E-409C-BE32-E72D297353CC}">
              <c16:uniqueId val="{00000001-44FA-4ACF-8526-94F513692F27}"/>
            </c:ext>
          </c:extLst>
        </c:ser>
        <c:dLbls>
          <c:showLegendKey val="0"/>
          <c:showVal val="0"/>
          <c:showCatName val="0"/>
          <c:showSerName val="0"/>
          <c:showPercent val="0"/>
          <c:showBubbleSize val="0"/>
        </c:dLbls>
        <c:marker val="1"/>
        <c:smooth val="0"/>
        <c:axId val="104568704"/>
        <c:axId val="104574976"/>
      </c:lineChart>
      <c:dateAx>
        <c:axId val="104568704"/>
        <c:scaling>
          <c:orientation val="minMax"/>
        </c:scaling>
        <c:delete val="1"/>
        <c:axPos val="b"/>
        <c:numFmt formatCode="ge" sourceLinked="1"/>
        <c:majorTickMark val="none"/>
        <c:minorTickMark val="none"/>
        <c:tickLblPos val="none"/>
        <c:crossAx val="104574976"/>
        <c:crosses val="autoZero"/>
        <c:auto val="1"/>
        <c:lblOffset val="100"/>
        <c:baseTimeUnit val="years"/>
      </c:dateAx>
      <c:valAx>
        <c:axId val="10457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56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76.23</c:v>
                </c:pt>
                <c:pt idx="1">
                  <c:v>78.010000000000005</c:v>
                </c:pt>
                <c:pt idx="2">
                  <c:v>73.14</c:v>
                </c:pt>
                <c:pt idx="3">
                  <c:v>51.72</c:v>
                </c:pt>
                <c:pt idx="4">
                  <c:v>54.4</c:v>
                </c:pt>
              </c:numCache>
            </c:numRef>
          </c:val>
          <c:extLst xmlns:c16r2="http://schemas.microsoft.com/office/drawing/2015/06/chart">
            <c:ext xmlns:c16="http://schemas.microsoft.com/office/drawing/2014/chart" uri="{C3380CC4-5D6E-409C-BE32-E72D297353CC}">
              <c16:uniqueId val="{00000000-A5A1-492F-A563-90E5F7459A61}"/>
            </c:ext>
          </c:extLst>
        </c:ser>
        <c:dLbls>
          <c:showLegendKey val="0"/>
          <c:showVal val="0"/>
          <c:showCatName val="0"/>
          <c:showSerName val="0"/>
          <c:showPercent val="0"/>
          <c:showBubbleSize val="0"/>
        </c:dLbls>
        <c:gapWidth val="150"/>
        <c:axId val="98363264"/>
        <c:axId val="98574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75.87</c:v>
                </c:pt>
                <c:pt idx="1">
                  <c:v>76.27</c:v>
                </c:pt>
                <c:pt idx="2">
                  <c:v>77.56</c:v>
                </c:pt>
                <c:pt idx="3">
                  <c:v>78.510000000000005</c:v>
                </c:pt>
                <c:pt idx="4">
                  <c:v>73.25</c:v>
                </c:pt>
              </c:numCache>
            </c:numRef>
          </c:val>
          <c:smooth val="0"/>
          <c:extLst xmlns:c16r2="http://schemas.microsoft.com/office/drawing/2015/06/chart">
            <c:ext xmlns:c16="http://schemas.microsoft.com/office/drawing/2014/chart" uri="{C3380CC4-5D6E-409C-BE32-E72D297353CC}">
              <c16:uniqueId val="{00000001-A5A1-492F-A563-90E5F7459A61}"/>
            </c:ext>
          </c:extLst>
        </c:ser>
        <c:dLbls>
          <c:showLegendKey val="0"/>
          <c:showVal val="0"/>
          <c:showCatName val="0"/>
          <c:showSerName val="0"/>
          <c:showPercent val="0"/>
          <c:showBubbleSize val="0"/>
        </c:dLbls>
        <c:marker val="1"/>
        <c:smooth val="0"/>
        <c:axId val="98363264"/>
        <c:axId val="98574336"/>
      </c:lineChart>
      <c:dateAx>
        <c:axId val="98363264"/>
        <c:scaling>
          <c:orientation val="minMax"/>
        </c:scaling>
        <c:delete val="1"/>
        <c:axPos val="b"/>
        <c:numFmt formatCode="ge" sourceLinked="1"/>
        <c:majorTickMark val="none"/>
        <c:minorTickMark val="none"/>
        <c:tickLblPos val="none"/>
        <c:crossAx val="98574336"/>
        <c:crosses val="autoZero"/>
        <c:auto val="1"/>
        <c:lblOffset val="100"/>
        <c:baseTimeUnit val="years"/>
      </c:dateAx>
      <c:valAx>
        <c:axId val="9857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6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369-4342-A121-E59E599A265F}"/>
            </c:ext>
          </c:extLst>
        </c:ser>
        <c:dLbls>
          <c:showLegendKey val="0"/>
          <c:showVal val="0"/>
          <c:showCatName val="0"/>
          <c:showSerName val="0"/>
          <c:showPercent val="0"/>
          <c:showBubbleSize val="0"/>
        </c:dLbls>
        <c:gapWidth val="150"/>
        <c:axId val="98601216"/>
        <c:axId val="9860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369-4342-A121-E59E599A265F}"/>
            </c:ext>
          </c:extLst>
        </c:ser>
        <c:dLbls>
          <c:showLegendKey val="0"/>
          <c:showVal val="0"/>
          <c:showCatName val="0"/>
          <c:showSerName val="0"/>
          <c:showPercent val="0"/>
          <c:showBubbleSize val="0"/>
        </c:dLbls>
        <c:marker val="1"/>
        <c:smooth val="0"/>
        <c:axId val="98601216"/>
        <c:axId val="98607488"/>
      </c:lineChart>
      <c:dateAx>
        <c:axId val="98601216"/>
        <c:scaling>
          <c:orientation val="minMax"/>
        </c:scaling>
        <c:delete val="1"/>
        <c:axPos val="b"/>
        <c:numFmt formatCode="ge" sourceLinked="1"/>
        <c:majorTickMark val="none"/>
        <c:minorTickMark val="none"/>
        <c:tickLblPos val="none"/>
        <c:crossAx val="98607488"/>
        <c:crosses val="autoZero"/>
        <c:auto val="1"/>
        <c:lblOffset val="100"/>
        <c:baseTimeUnit val="years"/>
      </c:dateAx>
      <c:valAx>
        <c:axId val="9860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60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277-40E1-AFE2-3E587A87D17E}"/>
            </c:ext>
          </c:extLst>
        </c:ser>
        <c:dLbls>
          <c:showLegendKey val="0"/>
          <c:showVal val="0"/>
          <c:showCatName val="0"/>
          <c:showSerName val="0"/>
          <c:showPercent val="0"/>
          <c:showBubbleSize val="0"/>
        </c:dLbls>
        <c:gapWidth val="150"/>
        <c:axId val="104475264"/>
        <c:axId val="10448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277-40E1-AFE2-3E587A87D17E}"/>
            </c:ext>
          </c:extLst>
        </c:ser>
        <c:dLbls>
          <c:showLegendKey val="0"/>
          <c:showVal val="0"/>
          <c:showCatName val="0"/>
          <c:showSerName val="0"/>
          <c:showPercent val="0"/>
          <c:showBubbleSize val="0"/>
        </c:dLbls>
        <c:marker val="1"/>
        <c:smooth val="0"/>
        <c:axId val="104475264"/>
        <c:axId val="104481536"/>
      </c:lineChart>
      <c:dateAx>
        <c:axId val="104475264"/>
        <c:scaling>
          <c:orientation val="minMax"/>
        </c:scaling>
        <c:delete val="1"/>
        <c:axPos val="b"/>
        <c:numFmt formatCode="ge" sourceLinked="1"/>
        <c:majorTickMark val="none"/>
        <c:minorTickMark val="none"/>
        <c:tickLblPos val="none"/>
        <c:crossAx val="104481536"/>
        <c:crosses val="autoZero"/>
        <c:auto val="1"/>
        <c:lblOffset val="100"/>
        <c:baseTimeUnit val="years"/>
      </c:dateAx>
      <c:valAx>
        <c:axId val="10448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47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56C-4FD9-A1D2-82244FAA72F4}"/>
            </c:ext>
          </c:extLst>
        </c:ser>
        <c:dLbls>
          <c:showLegendKey val="0"/>
          <c:showVal val="0"/>
          <c:showCatName val="0"/>
          <c:showSerName val="0"/>
          <c:showPercent val="0"/>
          <c:showBubbleSize val="0"/>
        </c:dLbls>
        <c:gapWidth val="150"/>
        <c:axId val="104527744"/>
        <c:axId val="10452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56C-4FD9-A1D2-82244FAA72F4}"/>
            </c:ext>
          </c:extLst>
        </c:ser>
        <c:dLbls>
          <c:showLegendKey val="0"/>
          <c:showVal val="0"/>
          <c:showCatName val="0"/>
          <c:showSerName val="0"/>
          <c:showPercent val="0"/>
          <c:showBubbleSize val="0"/>
        </c:dLbls>
        <c:marker val="1"/>
        <c:smooth val="0"/>
        <c:axId val="104527744"/>
        <c:axId val="104529280"/>
      </c:lineChart>
      <c:dateAx>
        <c:axId val="104527744"/>
        <c:scaling>
          <c:orientation val="minMax"/>
        </c:scaling>
        <c:delete val="1"/>
        <c:axPos val="b"/>
        <c:numFmt formatCode="ge" sourceLinked="1"/>
        <c:majorTickMark val="none"/>
        <c:minorTickMark val="none"/>
        <c:tickLblPos val="none"/>
        <c:crossAx val="104529280"/>
        <c:crosses val="autoZero"/>
        <c:auto val="1"/>
        <c:lblOffset val="100"/>
        <c:baseTimeUnit val="years"/>
      </c:dateAx>
      <c:valAx>
        <c:axId val="10452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52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F6E-4726-8638-136383414972}"/>
            </c:ext>
          </c:extLst>
        </c:ser>
        <c:dLbls>
          <c:showLegendKey val="0"/>
          <c:showVal val="0"/>
          <c:showCatName val="0"/>
          <c:showSerName val="0"/>
          <c:showPercent val="0"/>
          <c:showBubbleSize val="0"/>
        </c:dLbls>
        <c:gapWidth val="150"/>
        <c:axId val="104241024"/>
        <c:axId val="10424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F6E-4726-8638-136383414972}"/>
            </c:ext>
          </c:extLst>
        </c:ser>
        <c:dLbls>
          <c:showLegendKey val="0"/>
          <c:showVal val="0"/>
          <c:showCatName val="0"/>
          <c:showSerName val="0"/>
          <c:showPercent val="0"/>
          <c:showBubbleSize val="0"/>
        </c:dLbls>
        <c:marker val="1"/>
        <c:smooth val="0"/>
        <c:axId val="104241024"/>
        <c:axId val="104247296"/>
      </c:lineChart>
      <c:dateAx>
        <c:axId val="104241024"/>
        <c:scaling>
          <c:orientation val="minMax"/>
        </c:scaling>
        <c:delete val="1"/>
        <c:axPos val="b"/>
        <c:numFmt formatCode="ge" sourceLinked="1"/>
        <c:majorTickMark val="none"/>
        <c:minorTickMark val="none"/>
        <c:tickLblPos val="none"/>
        <c:crossAx val="104247296"/>
        <c:crosses val="autoZero"/>
        <c:auto val="1"/>
        <c:lblOffset val="100"/>
        <c:baseTimeUnit val="years"/>
      </c:dateAx>
      <c:valAx>
        <c:axId val="10424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4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35683.75</c:v>
                </c:pt>
                <c:pt idx="1">
                  <c:v>55436.12</c:v>
                </c:pt>
                <c:pt idx="2">
                  <c:v>14950.73</c:v>
                </c:pt>
                <c:pt idx="3">
                  <c:v>61807.26</c:v>
                </c:pt>
                <c:pt idx="4">
                  <c:v>102173.77</c:v>
                </c:pt>
              </c:numCache>
            </c:numRef>
          </c:val>
          <c:extLst xmlns:c16r2="http://schemas.microsoft.com/office/drawing/2015/06/chart">
            <c:ext xmlns:c16="http://schemas.microsoft.com/office/drawing/2014/chart" uri="{C3380CC4-5D6E-409C-BE32-E72D297353CC}">
              <c16:uniqueId val="{00000000-7E61-4112-B7E1-5DDDCE50D1C5}"/>
            </c:ext>
          </c:extLst>
        </c:ser>
        <c:dLbls>
          <c:showLegendKey val="0"/>
          <c:showVal val="0"/>
          <c:showCatName val="0"/>
          <c:showSerName val="0"/>
          <c:showPercent val="0"/>
          <c:showBubbleSize val="0"/>
        </c:dLbls>
        <c:gapWidth val="150"/>
        <c:axId val="104293120"/>
        <c:axId val="104295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1125.69</c:v>
                </c:pt>
                <c:pt idx="1">
                  <c:v>1134.67</c:v>
                </c:pt>
                <c:pt idx="2">
                  <c:v>1144.79</c:v>
                </c:pt>
                <c:pt idx="3">
                  <c:v>1061.58</c:v>
                </c:pt>
                <c:pt idx="4">
                  <c:v>1274.21</c:v>
                </c:pt>
              </c:numCache>
            </c:numRef>
          </c:val>
          <c:smooth val="0"/>
          <c:extLst xmlns:c16r2="http://schemas.microsoft.com/office/drawing/2015/06/chart">
            <c:ext xmlns:c16="http://schemas.microsoft.com/office/drawing/2014/chart" uri="{C3380CC4-5D6E-409C-BE32-E72D297353CC}">
              <c16:uniqueId val="{00000001-7E61-4112-B7E1-5DDDCE50D1C5}"/>
            </c:ext>
          </c:extLst>
        </c:ser>
        <c:dLbls>
          <c:showLegendKey val="0"/>
          <c:showVal val="0"/>
          <c:showCatName val="0"/>
          <c:showSerName val="0"/>
          <c:showPercent val="0"/>
          <c:showBubbleSize val="0"/>
        </c:dLbls>
        <c:marker val="1"/>
        <c:smooth val="0"/>
        <c:axId val="104293120"/>
        <c:axId val="104295040"/>
      </c:lineChart>
      <c:dateAx>
        <c:axId val="104293120"/>
        <c:scaling>
          <c:orientation val="minMax"/>
        </c:scaling>
        <c:delete val="1"/>
        <c:axPos val="b"/>
        <c:numFmt formatCode="ge" sourceLinked="1"/>
        <c:majorTickMark val="none"/>
        <c:minorTickMark val="none"/>
        <c:tickLblPos val="none"/>
        <c:crossAx val="104295040"/>
        <c:crosses val="autoZero"/>
        <c:auto val="1"/>
        <c:lblOffset val="100"/>
        <c:baseTimeUnit val="years"/>
      </c:dateAx>
      <c:valAx>
        <c:axId val="10429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9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2.21</c:v>
                </c:pt>
                <c:pt idx="1">
                  <c:v>1.21</c:v>
                </c:pt>
                <c:pt idx="2">
                  <c:v>4.8</c:v>
                </c:pt>
                <c:pt idx="3">
                  <c:v>1.01</c:v>
                </c:pt>
                <c:pt idx="4">
                  <c:v>0.52</c:v>
                </c:pt>
              </c:numCache>
            </c:numRef>
          </c:val>
          <c:extLst xmlns:c16r2="http://schemas.microsoft.com/office/drawing/2015/06/chart">
            <c:ext xmlns:c16="http://schemas.microsoft.com/office/drawing/2014/chart" uri="{C3380CC4-5D6E-409C-BE32-E72D297353CC}">
              <c16:uniqueId val="{00000000-2DF9-4C70-8504-197337FAF48D}"/>
            </c:ext>
          </c:extLst>
        </c:ser>
        <c:dLbls>
          <c:showLegendKey val="0"/>
          <c:showVal val="0"/>
          <c:showCatName val="0"/>
          <c:showSerName val="0"/>
          <c:showPercent val="0"/>
          <c:showBubbleSize val="0"/>
        </c:dLbls>
        <c:gapWidth val="150"/>
        <c:axId val="104400000"/>
        <c:axId val="104401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46.48</c:v>
                </c:pt>
                <c:pt idx="1">
                  <c:v>40.6</c:v>
                </c:pt>
                <c:pt idx="2">
                  <c:v>56.04</c:v>
                </c:pt>
                <c:pt idx="3">
                  <c:v>58.52</c:v>
                </c:pt>
                <c:pt idx="4">
                  <c:v>41.25</c:v>
                </c:pt>
              </c:numCache>
            </c:numRef>
          </c:val>
          <c:smooth val="0"/>
          <c:extLst xmlns:c16r2="http://schemas.microsoft.com/office/drawing/2015/06/chart">
            <c:ext xmlns:c16="http://schemas.microsoft.com/office/drawing/2014/chart" uri="{C3380CC4-5D6E-409C-BE32-E72D297353CC}">
              <c16:uniqueId val="{00000001-2DF9-4C70-8504-197337FAF48D}"/>
            </c:ext>
          </c:extLst>
        </c:ser>
        <c:dLbls>
          <c:showLegendKey val="0"/>
          <c:showVal val="0"/>
          <c:showCatName val="0"/>
          <c:showSerName val="0"/>
          <c:showPercent val="0"/>
          <c:showBubbleSize val="0"/>
        </c:dLbls>
        <c:marker val="1"/>
        <c:smooth val="0"/>
        <c:axId val="104400000"/>
        <c:axId val="104401920"/>
      </c:lineChart>
      <c:dateAx>
        <c:axId val="104400000"/>
        <c:scaling>
          <c:orientation val="minMax"/>
        </c:scaling>
        <c:delete val="1"/>
        <c:axPos val="b"/>
        <c:numFmt formatCode="ge" sourceLinked="1"/>
        <c:majorTickMark val="none"/>
        <c:minorTickMark val="none"/>
        <c:tickLblPos val="none"/>
        <c:crossAx val="104401920"/>
        <c:crosses val="autoZero"/>
        <c:auto val="1"/>
        <c:lblOffset val="100"/>
        <c:baseTimeUnit val="years"/>
      </c:dateAx>
      <c:valAx>
        <c:axId val="10440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40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14285.61</c:v>
                </c:pt>
                <c:pt idx="1">
                  <c:v>27915.51</c:v>
                </c:pt>
                <c:pt idx="2">
                  <c:v>6383.62</c:v>
                </c:pt>
                <c:pt idx="3">
                  <c:v>30079.15</c:v>
                </c:pt>
                <c:pt idx="4">
                  <c:v>60874.19</c:v>
                </c:pt>
              </c:numCache>
            </c:numRef>
          </c:val>
          <c:extLst xmlns:c16r2="http://schemas.microsoft.com/office/drawing/2015/06/chart">
            <c:ext xmlns:c16="http://schemas.microsoft.com/office/drawing/2014/chart" uri="{C3380CC4-5D6E-409C-BE32-E72D297353CC}">
              <c16:uniqueId val="{00000000-1130-4835-BEDC-3CA146D0DD31}"/>
            </c:ext>
          </c:extLst>
        </c:ser>
        <c:dLbls>
          <c:showLegendKey val="0"/>
          <c:showVal val="0"/>
          <c:showCatName val="0"/>
          <c:showSerName val="0"/>
          <c:showPercent val="0"/>
          <c:showBubbleSize val="0"/>
        </c:dLbls>
        <c:gapWidth val="150"/>
        <c:axId val="104432768"/>
        <c:axId val="104434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376.61</c:v>
                </c:pt>
                <c:pt idx="1">
                  <c:v>440.03</c:v>
                </c:pt>
                <c:pt idx="2">
                  <c:v>304.35000000000002</c:v>
                </c:pt>
                <c:pt idx="3">
                  <c:v>296.3</c:v>
                </c:pt>
                <c:pt idx="4">
                  <c:v>383.25</c:v>
                </c:pt>
              </c:numCache>
            </c:numRef>
          </c:val>
          <c:smooth val="0"/>
          <c:extLst xmlns:c16r2="http://schemas.microsoft.com/office/drawing/2015/06/chart">
            <c:ext xmlns:c16="http://schemas.microsoft.com/office/drawing/2014/chart" uri="{C3380CC4-5D6E-409C-BE32-E72D297353CC}">
              <c16:uniqueId val="{00000001-1130-4835-BEDC-3CA146D0DD31}"/>
            </c:ext>
          </c:extLst>
        </c:ser>
        <c:dLbls>
          <c:showLegendKey val="0"/>
          <c:showVal val="0"/>
          <c:showCatName val="0"/>
          <c:showSerName val="0"/>
          <c:showPercent val="0"/>
          <c:showBubbleSize val="0"/>
        </c:dLbls>
        <c:marker val="1"/>
        <c:smooth val="0"/>
        <c:axId val="104432768"/>
        <c:axId val="104434688"/>
      </c:lineChart>
      <c:dateAx>
        <c:axId val="104432768"/>
        <c:scaling>
          <c:orientation val="minMax"/>
        </c:scaling>
        <c:delete val="1"/>
        <c:axPos val="b"/>
        <c:numFmt formatCode="ge" sourceLinked="1"/>
        <c:majorTickMark val="none"/>
        <c:minorTickMark val="none"/>
        <c:tickLblPos val="none"/>
        <c:crossAx val="104434688"/>
        <c:crosses val="autoZero"/>
        <c:auto val="1"/>
        <c:lblOffset val="100"/>
        <c:baseTimeUnit val="years"/>
      </c:dateAx>
      <c:valAx>
        <c:axId val="10443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43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飯舘村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49" t="str">
        <f>データ!$M$6</f>
        <v>非設置</v>
      </c>
      <c r="AE8" s="49"/>
      <c r="AF8" s="49"/>
      <c r="AG8" s="49"/>
      <c r="AH8" s="49"/>
      <c r="AI8" s="49"/>
      <c r="AJ8" s="49"/>
      <c r="AK8" s="2"/>
      <c r="AL8" s="50">
        <f>データ!$R$6</f>
        <v>5704</v>
      </c>
      <c r="AM8" s="50"/>
      <c r="AN8" s="50"/>
      <c r="AO8" s="50"/>
      <c r="AP8" s="50"/>
      <c r="AQ8" s="50"/>
      <c r="AR8" s="50"/>
      <c r="AS8" s="50"/>
      <c r="AT8" s="46">
        <f>データ!$S$6</f>
        <v>230.13</v>
      </c>
      <c r="AU8" s="46"/>
      <c r="AV8" s="46"/>
      <c r="AW8" s="46"/>
      <c r="AX8" s="46"/>
      <c r="AY8" s="46"/>
      <c r="AZ8" s="46"/>
      <c r="BA8" s="46"/>
      <c r="BB8" s="46">
        <f>データ!$T$6</f>
        <v>24.79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32.92</v>
      </c>
      <c r="Q10" s="46"/>
      <c r="R10" s="46"/>
      <c r="S10" s="46"/>
      <c r="T10" s="46"/>
      <c r="U10" s="46"/>
      <c r="V10" s="46"/>
      <c r="W10" s="50">
        <f>データ!$Q$6</f>
        <v>3120</v>
      </c>
      <c r="X10" s="50"/>
      <c r="Y10" s="50"/>
      <c r="Z10" s="50"/>
      <c r="AA10" s="50"/>
      <c r="AB10" s="50"/>
      <c r="AC10" s="50"/>
      <c r="AD10" s="2"/>
      <c r="AE10" s="2"/>
      <c r="AF10" s="2"/>
      <c r="AG10" s="2"/>
      <c r="AH10" s="2"/>
      <c r="AI10" s="2"/>
      <c r="AJ10" s="2"/>
      <c r="AK10" s="2"/>
      <c r="AL10" s="50">
        <f>データ!$U$6</f>
        <v>1850</v>
      </c>
      <c r="AM10" s="50"/>
      <c r="AN10" s="50"/>
      <c r="AO10" s="50"/>
      <c r="AP10" s="50"/>
      <c r="AQ10" s="50"/>
      <c r="AR10" s="50"/>
      <c r="AS10" s="50"/>
      <c r="AT10" s="46">
        <f>データ!$V$6</f>
        <v>45.7</v>
      </c>
      <c r="AU10" s="46"/>
      <c r="AV10" s="46"/>
      <c r="AW10" s="46"/>
      <c r="AX10" s="46"/>
      <c r="AY10" s="46"/>
      <c r="AZ10" s="46"/>
      <c r="BA10" s="46"/>
      <c r="BB10" s="46">
        <f>データ!$W$6</f>
        <v>40.479999999999997</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108</v>
      </c>
      <c r="BM16" s="62"/>
      <c r="BN16" s="62"/>
      <c r="BO16" s="62"/>
      <c r="BP16" s="62"/>
      <c r="BQ16" s="62"/>
      <c r="BR16" s="62"/>
      <c r="BS16" s="62"/>
      <c r="BT16" s="62"/>
      <c r="BU16" s="62"/>
      <c r="BV16" s="62"/>
      <c r="BW16" s="62"/>
      <c r="BX16" s="62"/>
      <c r="BY16" s="62"/>
      <c r="BZ16" s="6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1"/>
      <c r="BM34" s="62"/>
      <c r="BN34" s="62"/>
      <c r="BO34" s="62"/>
      <c r="BP34" s="62"/>
      <c r="BQ34" s="62"/>
      <c r="BR34" s="62"/>
      <c r="BS34" s="62"/>
      <c r="BT34" s="62"/>
      <c r="BU34" s="62"/>
      <c r="BV34" s="62"/>
      <c r="BW34" s="62"/>
      <c r="BX34" s="62"/>
      <c r="BY34" s="62"/>
      <c r="BZ34" s="6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1"/>
      <c r="BM35" s="62"/>
      <c r="BN35" s="62"/>
      <c r="BO35" s="62"/>
      <c r="BP35" s="62"/>
      <c r="BQ35" s="62"/>
      <c r="BR35" s="62"/>
      <c r="BS35" s="62"/>
      <c r="BT35" s="62"/>
      <c r="BU35" s="62"/>
      <c r="BV35" s="62"/>
      <c r="BW35" s="62"/>
      <c r="BX35" s="62"/>
      <c r="BY35" s="62"/>
      <c r="BZ35" s="6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109</v>
      </c>
      <c r="BM47" s="62"/>
      <c r="BN47" s="62"/>
      <c r="BO47" s="62"/>
      <c r="BP47" s="62"/>
      <c r="BQ47" s="62"/>
      <c r="BR47" s="62"/>
      <c r="BS47" s="62"/>
      <c r="BT47" s="62"/>
      <c r="BU47" s="62"/>
      <c r="BV47" s="62"/>
      <c r="BW47" s="62"/>
      <c r="BX47" s="62"/>
      <c r="BY47" s="62"/>
      <c r="BZ47" s="6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1"/>
      <c r="BM56" s="62"/>
      <c r="BN56" s="62"/>
      <c r="BO56" s="62"/>
      <c r="BP56" s="62"/>
      <c r="BQ56" s="62"/>
      <c r="BR56" s="62"/>
      <c r="BS56" s="62"/>
      <c r="BT56" s="62"/>
      <c r="BU56" s="62"/>
      <c r="BV56" s="62"/>
      <c r="BW56" s="62"/>
      <c r="BX56" s="62"/>
      <c r="BY56" s="62"/>
      <c r="BZ56" s="6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1"/>
      <c r="BM57" s="62"/>
      <c r="BN57" s="62"/>
      <c r="BO57" s="62"/>
      <c r="BP57" s="62"/>
      <c r="BQ57" s="62"/>
      <c r="BR57" s="62"/>
      <c r="BS57" s="62"/>
      <c r="BT57" s="62"/>
      <c r="BU57" s="62"/>
      <c r="BV57" s="62"/>
      <c r="BW57" s="62"/>
      <c r="BX57" s="62"/>
      <c r="BY57" s="62"/>
      <c r="BZ57" s="6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1"/>
      <c r="BM58" s="62"/>
      <c r="BN58" s="62"/>
      <c r="BO58" s="62"/>
      <c r="BP58" s="62"/>
      <c r="BQ58" s="62"/>
      <c r="BR58" s="62"/>
      <c r="BS58" s="62"/>
      <c r="BT58" s="62"/>
      <c r="BU58" s="62"/>
      <c r="BV58" s="62"/>
      <c r="BW58" s="62"/>
      <c r="BX58" s="62"/>
      <c r="BY58" s="62"/>
      <c r="BZ58" s="6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1"/>
      <c r="BM59" s="62"/>
      <c r="BN59" s="62"/>
      <c r="BO59" s="62"/>
      <c r="BP59" s="62"/>
      <c r="BQ59" s="62"/>
      <c r="BR59" s="62"/>
      <c r="BS59" s="62"/>
      <c r="BT59" s="62"/>
      <c r="BU59" s="62"/>
      <c r="BV59" s="62"/>
      <c r="BW59" s="62"/>
      <c r="BX59" s="62"/>
      <c r="BY59" s="62"/>
      <c r="BZ59" s="63"/>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61"/>
      <c r="BM60" s="62"/>
      <c r="BN60" s="62"/>
      <c r="BO60" s="62"/>
      <c r="BP60" s="62"/>
      <c r="BQ60" s="62"/>
      <c r="BR60" s="62"/>
      <c r="BS60" s="62"/>
      <c r="BT60" s="62"/>
      <c r="BU60" s="62"/>
      <c r="BV60" s="62"/>
      <c r="BW60" s="62"/>
      <c r="BX60" s="62"/>
      <c r="BY60" s="62"/>
      <c r="BZ60" s="6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61"/>
      <c r="BM61" s="62"/>
      <c r="BN61" s="62"/>
      <c r="BO61" s="62"/>
      <c r="BP61" s="62"/>
      <c r="BQ61" s="62"/>
      <c r="BR61" s="62"/>
      <c r="BS61" s="62"/>
      <c r="BT61" s="62"/>
      <c r="BU61" s="62"/>
      <c r="BV61" s="62"/>
      <c r="BW61" s="62"/>
      <c r="BX61" s="62"/>
      <c r="BY61" s="62"/>
      <c r="BZ61" s="6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110</v>
      </c>
      <c r="BM66" s="62"/>
      <c r="BN66" s="62"/>
      <c r="BO66" s="62"/>
      <c r="BP66" s="62"/>
      <c r="BQ66" s="62"/>
      <c r="BR66" s="62"/>
      <c r="BS66" s="62"/>
      <c r="BT66" s="62"/>
      <c r="BU66" s="62"/>
      <c r="BV66" s="62"/>
      <c r="BW66" s="62"/>
      <c r="BX66" s="62"/>
      <c r="BY66" s="62"/>
      <c r="BZ66" s="6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41</v>
      </c>
      <c r="N85" s="27" t="s">
        <v>41</v>
      </c>
      <c r="O85" s="27" t="str">
        <f>データ!EN6</f>
        <v>【0.54】</v>
      </c>
    </row>
  </sheetData>
  <sheetProtection algorithmName="SHA-512" hashValue="NqypAFN/nyjCTOQdZ7R42o/dSz+HaimeaT/a6TZWn+SdNRKbDd+XPuKFZx2dAZgaIILRzniSGKNrFoD77R4EUg==" saltValue="sRRiH2iiGiOh4MBdXD+Nu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76" t="s">
        <v>51</v>
      </c>
      <c r="I3" s="77"/>
      <c r="J3" s="77"/>
      <c r="K3" s="77"/>
      <c r="L3" s="77"/>
      <c r="M3" s="77"/>
      <c r="N3" s="77"/>
      <c r="O3" s="77"/>
      <c r="P3" s="77"/>
      <c r="Q3" s="77"/>
      <c r="R3" s="77"/>
      <c r="S3" s="77"/>
      <c r="T3" s="77"/>
      <c r="U3" s="77"/>
      <c r="V3" s="77"/>
      <c r="W3" s="78"/>
      <c r="X3" s="82" t="s">
        <v>52</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53</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54</v>
      </c>
      <c r="B4" s="31"/>
      <c r="C4" s="31"/>
      <c r="D4" s="31"/>
      <c r="E4" s="31"/>
      <c r="F4" s="31"/>
      <c r="G4" s="31"/>
      <c r="H4" s="79"/>
      <c r="I4" s="80"/>
      <c r="J4" s="80"/>
      <c r="K4" s="80"/>
      <c r="L4" s="80"/>
      <c r="M4" s="80"/>
      <c r="N4" s="80"/>
      <c r="O4" s="80"/>
      <c r="P4" s="80"/>
      <c r="Q4" s="80"/>
      <c r="R4" s="80"/>
      <c r="S4" s="80"/>
      <c r="T4" s="80"/>
      <c r="U4" s="80"/>
      <c r="V4" s="80"/>
      <c r="W4" s="81"/>
      <c r="X4" s="75" t="s">
        <v>55</v>
      </c>
      <c r="Y4" s="75"/>
      <c r="Z4" s="75"/>
      <c r="AA4" s="75"/>
      <c r="AB4" s="75"/>
      <c r="AC4" s="75"/>
      <c r="AD4" s="75"/>
      <c r="AE4" s="75"/>
      <c r="AF4" s="75"/>
      <c r="AG4" s="75"/>
      <c r="AH4" s="75"/>
      <c r="AI4" s="75" t="s">
        <v>56</v>
      </c>
      <c r="AJ4" s="75"/>
      <c r="AK4" s="75"/>
      <c r="AL4" s="75"/>
      <c r="AM4" s="75"/>
      <c r="AN4" s="75"/>
      <c r="AO4" s="75"/>
      <c r="AP4" s="75"/>
      <c r="AQ4" s="75"/>
      <c r="AR4" s="75"/>
      <c r="AS4" s="75"/>
      <c r="AT4" s="75" t="s">
        <v>57</v>
      </c>
      <c r="AU4" s="75"/>
      <c r="AV4" s="75"/>
      <c r="AW4" s="75"/>
      <c r="AX4" s="75"/>
      <c r="AY4" s="75"/>
      <c r="AZ4" s="75"/>
      <c r="BA4" s="75"/>
      <c r="BB4" s="75"/>
      <c r="BC4" s="75"/>
      <c r="BD4" s="75"/>
      <c r="BE4" s="75" t="s">
        <v>58</v>
      </c>
      <c r="BF4" s="75"/>
      <c r="BG4" s="75"/>
      <c r="BH4" s="75"/>
      <c r="BI4" s="75"/>
      <c r="BJ4" s="75"/>
      <c r="BK4" s="75"/>
      <c r="BL4" s="75"/>
      <c r="BM4" s="75"/>
      <c r="BN4" s="75"/>
      <c r="BO4" s="75"/>
      <c r="BP4" s="75" t="s">
        <v>59</v>
      </c>
      <c r="BQ4" s="75"/>
      <c r="BR4" s="75"/>
      <c r="BS4" s="75"/>
      <c r="BT4" s="75"/>
      <c r="BU4" s="75"/>
      <c r="BV4" s="75"/>
      <c r="BW4" s="75"/>
      <c r="BX4" s="75"/>
      <c r="BY4" s="75"/>
      <c r="BZ4" s="75"/>
      <c r="CA4" s="75" t="s">
        <v>60</v>
      </c>
      <c r="CB4" s="75"/>
      <c r="CC4" s="75"/>
      <c r="CD4" s="75"/>
      <c r="CE4" s="75"/>
      <c r="CF4" s="75"/>
      <c r="CG4" s="75"/>
      <c r="CH4" s="75"/>
      <c r="CI4" s="75"/>
      <c r="CJ4" s="75"/>
      <c r="CK4" s="75"/>
      <c r="CL4" s="75" t="s">
        <v>61</v>
      </c>
      <c r="CM4" s="75"/>
      <c r="CN4" s="75"/>
      <c r="CO4" s="75"/>
      <c r="CP4" s="75"/>
      <c r="CQ4" s="75"/>
      <c r="CR4" s="75"/>
      <c r="CS4" s="75"/>
      <c r="CT4" s="75"/>
      <c r="CU4" s="75"/>
      <c r="CV4" s="75"/>
      <c r="CW4" s="75" t="s">
        <v>62</v>
      </c>
      <c r="CX4" s="75"/>
      <c r="CY4" s="75"/>
      <c r="CZ4" s="75"/>
      <c r="DA4" s="75"/>
      <c r="DB4" s="75"/>
      <c r="DC4" s="75"/>
      <c r="DD4" s="75"/>
      <c r="DE4" s="75"/>
      <c r="DF4" s="75"/>
      <c r="DG4" s="75"/>
      <c r="DH4" s="75" t="s">
        <v>63</v>
      </c>
      <c r="DI4" s="75"/>
      <c r="DJ4" s="75"/>
      <c r="DK4" s="75"/>
      <c r="DL4" s="75"/>
      <c r="DM4" s="75"/>
      <c r="DN4" s="75"/>
      <c r="DO4" s="75"/>
      <c r="DP4" s="75"/>
      <c r="DQ4" s="75"/>
      <c r="DR4" s="75"/>
      <c r="DS4" s="75" t="s">
        <v>64</v>
      </c>
      <c r="DT4" s="75"/>
      <c r="DU4" s="75"/>
      <c r="DV4" s="75"/>
      <c r="DW4" s="75"/>
      <c r="DX4" s="75"/>
      <c r="DY4" s="75"/>
      <c r="DZ4" s="75"/>
      <c r="EA4" s="75"/>
      <c r="EB4" s="75"/>
      <c r="EC4" s="75"/>
      <c r="ED4" s="75" t="s">
        <v>65</v>
      </c>
      <c r="EE4" s="75"/>
      <c r="EF4" s="75"/>
      <c r="EG4" s="75"/>
      <c r="EH4" s="75"/>
      <c r="EI4" s="75"/>
      <c r="EJ4" s="75"/>
      <c r="EK4" s="75"/>
      <c r="EL4" s="75"/>
      <c r="EM4" s="75"/>
      <c r="EN4" s="75"/>
    </row>
    <row r="5" spans="1:144" x14ac:dyDescent="0.15">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15">
      <c r="A6" s="29" t="s">
        <v>94</v>
      </c>
      <c r="B6" s="34">
        <f>B7</f>
        <v>2018</v>
      </c>
      <c r="C6" s="34">
        <f t="shared" ref="C6:W6" si="3">C7</f>
        <v>75647</v>
      </c>
      <c r="D6" s="34">
        <f t="shared" si="3"/>
        <v>47</v>
      </c>
      <c r="E6" s="34">
        <f t="shared" si="3"/>
        <v>1</v>
      </c>
      <c r="F6" s="34">
        <f t="shared" si="3"/>
        <v>0</v>
      </c>
      <c r="G6" s="34">
        <f t="shared" si="3"/>
        <v>0</v>
      </c>
      <c r="H6" s="34" t="str">
        <f t="shared" si="3"/>
        <v>福島県　飯舘村</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32.92</v>
      </c>
      <c r="Q6" s="35">
        <f t="shared" si="3"/>
        <v>3120</v>
      </c>
      <c r="R6" s="35">
        <f t="shared" si="3"/>
        <v>5704</v>
      </c>
      <c r="S6" s="35">
        <f t="shared" si="3"/>
        <v>230.13</v>
      </c>
      <c r="T6" s="35">
        <f t="shared" si="3"/>
        <v>24.79</v>
      </c>
      <c r="U6" s="35">
        <f t="shared" si="3"/>
        <v>1850</v>
      </c>
      <c r="V6" s="35">
        <f t="shared" si="3"/>
        <v>45.7</v>
      </c>
      <c r="W6" s="35">
        <f t="shared" si="3"/>
        <v>40.479999999999997</v>
      </c>
      <c r="X6" s="36">
        <f>IF(X7="",NA(),X7)</f>
        <v>76.23</v>
      </c>
      <c r="Y6" s="36">
        <f t="shared" ref="Y6:AG6" si="4">IF(Y7="",NA(),Y7)</f>
        <v>78.010000000000005</v>
      </c>
      <c r="Z6" s="36">
        <f t="shared" si="4"/>
        <v>73.14</v>
      </c>
      <c r="AA6" s="36">
        <f t="shared" si="4"/>
        <v>51.72</v>
      </c>
      <c r="AB6" s="36">
        <f t="shared" si="4"/>
        <v>54.4</v>
      </c>
      <c r="AC6" s="36">
        <f t="shared" si="4"/>
        <v>75.87</v>
      </c>
      <c r="AD6" s="36">
        <f t="shared" si="4"/>
        <v>76.27</v>
      </c>
      <c r="AE6" s="36">
        <f t="shared" si="4"/>
        <v>77.56</v>
      </c>
      <c r="AF6" s="36">
        <f t="shared" si="4"/>
        <v>78.510000000000005</v>
      </c>
      <c r="AG6" s="36">
        <f t="shared" si="4"/>
        <v>73.25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35683.75</v>
      </c>
      <c r="BF6" s="36">
        <f t="shared" ref="BF6:BN6" si="7">IF(BF7="",NA(),BF7)</f>
        <v>55436.12</v>
      </c>
      <c r="BG6" s="36">
        <f t="shared" si="7"/>
        <v>14950.73</v>
      </c>
      <c r="BH6" s="36">
        <f t="shared" si="7"/>
        <v>61807.26</v>
      </c>
      <c r="BI6" s="36">
        <f t="shared" si="7"/>
        <v>102173.77</v>
      </c>
      <c r="BJ6" s="36">
        <f t="shared" si="7"/>
        <v>1125.69</v>
      </c>
      <c r="BK6" s="36">
        <f t="shared" si="7"/>
        <v>1134.67</v>
      </c>
      <c r="BL6" s="36">
        <f t="shared" si="7"/>
        <v>1144.79</v>
      </c>
      <c r="BM6" s="36">
        <f t="shared" si="7"/>
        <v>1061.58</v>
      </c>
      <c r="BN6" s="36">
        <f t="shared" si="7"/>
        <v>1274.21</v>
      </c>
      <c r="BO6" s="35" t="str">
        <f>IF(BO7="","",IF(BO7="-","【-】","【"&amp;SUBSTITUTE(TEXT(BO7,"#,##0.00"),"-","△")&amp;"】"))</f>
        <v>【1,074.14】</v>
      </c>
      <c r="BP6" s="36">
        <f>IF(BP7="",NA(),BP7)</f>
        <v>2.21</v>
      </c>
      <c r="BQ6" s="36">
        <f t="shared" ref="BQ6:BY6" si="8">IF(BQ7="",NA(),BQ7)</f>
        <v>1.21</v>
      </c>
      <c r="BR6" s="36">
        <f t="shared" si="8"/>
        <v>4.8</v>
      </c>
      <c r="BS6" s="36">
        <f t="shared" si="8"/>
        <v>1.01</v>
      </c>
      <c r="BT6" s="36">
        <f t="shared" si="8"/>
        <v>0.52</v>
      </c>
      <c r="BU6" s="36">
        <f t="shared" si="8"/>
        <v>46.48</v>
      </c>
      <c r="BV6" s="36">
        <f t="shared" si="8"/>
        <v>40.6</v>
      </c>
      <c r="BW6" s="36">
        <f t="shared" si="8"/>
        <v>56.04</v>
      </c>
      <c r="BX6" s="36">
        <f t="shared" si="8"/>
        <v>58.52</v>
      </c>
      <c r="BY6" s="36">
        <f t="shared" si="8"/>
        <v>41.25</v>
      </c>
      <c r="BZ6" s="35" t="str">
        <f>IF(BZ7="","",IF(BZ7="-","【-】","【"&amp;SUBSTITUTE(TEXT(BZ7,"#,##0.00"),"-","△")&amp;"】"))</f>
        <v>【54.36】</v>
      </c>
      <c r="CA6" s="36">
        <f>IF(CA7="",NA(),CA7)</f>
        <v>14285.61</v>
      </c>
      <c r="CB6" s="36">
        <f t="shared" ref="CB6:CJ6" si="9">IF(CB7="",NA(),CB7)</f>
        <v>27915.51</v>
      </c>
      <c r="CC6" s="36">
        <f t="shared" si="9"/>
        <v>6383.62</v>
      </c>
      <c r="CD6" s="36">
        <f t="shared" si="9"/>
        <v>30079.15</v>
      </c>
      <c r="CE6" s="36">
        <f t="shared" si="9"/>
        <v>60874.19</v>
      </c>
      <c r="CF6" s="36">
        <f t="shared" si="9"/>
        <v>376.61</v>
      </c>
      <c r="CG6" s="36">
        <f t="shared" si="9"/>
        <v>440.03</v>
      </c>
      <c r="CH6" s="36">
        <f t="shared" si="9"/>
        <v>304.35000000000002</v>
      </c>
      <c r="CI6" s="36">
        <f t="shared" si="9"/>
        <v>296.3</v>
      </c>
      <c r="CJ6" s="36">
        <f t="shared" si="9"/>
        <v>383.25</v>
      </c>
      <c r="CK6" s="35" t="str">
        <f>IF(CK7="","",IF(CK7="-","【-】","【"&amp;SUBSTITUTE(TEXT(CK7,"#,##0.00"),"-","△")&amp;"】"))</f>
        <v>【296.40】</v>
      </c>
      <c r="CL6" s="36">
        <f>IF(CL7="",NA(),CL7)</f>
        <v>38.159999999999997</v>
      </c>
      <c r="CM6" s="36">
        <f t="shared" ref="CM6:CU6" si="10">IF(CM7="",NA(),CM7)</f>
        <v>41.91</v>
      </c>
      <c r="CN6" s="36">
        <f t="shared" si="10"/>
        <v>28.12</v>
      </c>
      <c r="CO6" s="36">
        <f t="shared" si="10"/>
        <v>31.36</v>
      </c>
      <c r="CP6" s="36">
        <f t="shared" si="10"/>
        <v>42.7</v>
      </c>
      <c r="CQ6" s="36">
        <f t="shared" si="10"/>
        <v>57.43</v>
      </c>
      <c r="CR6" s="36">
        <f t="shared" si="10"/>
        <v>57.29</v>
      </c>
      <c r="CS6" s="36">
        <f t="shared" si="10"/>
        <v>55.9</v>
      </c>
      <c r="CT6" s="36">
        <f t="shared" si="10"/>
        <v>57.3</v>
      </c>
      <c r="CU6" s="36">
        <f t="shared" si="10"/>
        <v>48.26</v>
      </c>
      <c r="CV6" s="35" t="str">
        <f>IF(CV7="","",IF(CV7="-","【-】","【"&amp;SUBSTITUTE(TEXT(CV7,"#,##0.00"),"-","△")&amp;"】"))</f>
        <v>【55.95】</v>
      </c>
      <c r="CW6" s="36">
        <f>IF(CW7="",NA(),CW7)</f>
        <v>3.01</v>
      </c>
      <c r="CX6" s="36">
        <f t="shared" ref="CX6:DF6" si="11">IF(CX7="",NA(),CX7)</f>
        <v>1.54</v>
      </c>
      <c r="CY6" s="36">
        <f t="shared" si="11"/>
        <v>8.82</v>
      </c>
      <c r="CZ6" s="36">
        <f t="shared" si="11"/>
        <v>1.79</v>
      </c>
      <c r="DA6" s="36">
        <f t="shared" si="11"/>
        <v>0.7</v>
      </c>
      <c r="DB6" s="36">
        <f t="shared" si="11"/>
        <v>73.83</v>
      </c>
      <c r="DC6" s="36">
        <f t="shared" si="11"/>
        <v>73.69</v>
      </c>
      <c r="DD6" s="36">
        <f t="shared" si="11"/>
        <v>73.28</v>
      </c>
      <c r="DE6" s="36">
        <f t="shared" si="11"/>
        <v>72.42</v>
      </c>
      <c r="DF6" s="36">
        <f t="shared" si="11"/>
        <v>72.72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6">
        <f t="shared" si="14"/>
        <v>1.66</v>
      </c>
      <c r="EH6" s="35">
        <f t="shared" si="14"/>
        <v>0</v>
      </c>
      <c r="EI6" s="36">
        <f t="shared" si="14"/>
        <v>0.69</v>
      </c>
      <c r="EJ6" s="36">
        <f t="shared" si="14"/>
        <v>0.65</v>
      </c>
      <c r="EK6" s="36">
        <f t="shared" si="14"/>
        <v>0.53</v>
      </c>
      <c r="EL6" s="36">
        <f t="shared" si="14"/>
        <v>0.72</v>
      </c>
      <c r="EM6" s="36">
        <f t="shared" si="14"/>
        <v>0.62</v>
      </c>
      <c r="EN6" s="35" t="str">
        <f>IF(EN7="","",IF(EN7="-","【-】","【"&amp;SUBSTITUTE(TEXT(EN7,"#,##0.00"),"-","△")&amp;"】"))</f>
        <v>【0.54】</v>
      </c>
    </row>
    <row r="7" spans="1:144" s="37" customFormat="1" x14ac:dyDescent="0.15">
      <c r="A7" s="29"/>
      <c r="B7" s="38">
        <v>2018</v>
      </c>
      <c r="C7" s="38">
        <v>75647</v>
      </c>
      <c r="D7" s="38">
        <v>47</v>
      </c>
      <c r="E7" s="38">
        <v>1</v>
      </c>
      <c r="F7" s="38">
        <v>0</v>
      </c>
      <c r="G7" s="38">
        <v>0</v>
      </c>
      <c r="H7" s="38" t="s">
        <v>95</v>
      </c>
      <c r="I7" s="38" t="s">
        <v>96</v>
      </c>
      <c r="J7" s="38" t="s">
        <v>97</v>
      </c>
      <c r="K7" s="38" t="s">
        <v>98</v>
      </c>
      <c r="L7" s="38" t="s">
        <v>99</v>
      </c>
      <c r="M7" s="38" t="s">
        <v>100</v>
      </c>
      <c r="N7" s="39" t="s">
        <v>101</v>
      </c>
      <c r="O7" s="39" t="s">
        <v>102</v>
      </c>
      <c r="P7" s="39">
        <v>32.92</v>
      </c>
      <c r="Q7" s="39">
        <v>3120</v>
      </c>
      <c r="R7" s="39">
        <v>5704</v>
      </c>
      <c r="S7" s="39">
        <v>230.13</v>
      </c>
      <c r="T7" s="39">
        <v>24.79</v>
      </c>
      <c r="U7" s="39">
        <v>1850</v>
      </c>
      <c r="V7" s="39">
        <v>45.7</v>
      </c>
      <c r="W7" s="39">
        <v>40.479999999999997</v>
      </c>
      <c r="X7" s="39">
        <v>76.23</v>
      </c>
      <c r="Y7" s="39">
        <v>78.010000000000005</v>
      </c>
      <c r="Z7" s="39">
        <v>73.14</v>
      </c>
      <c r="AA7" s="39">
        <v>51.72</v>
      </c>
      <c r="AB7" s="39">
        <v>54.4</v>
      </c>
      <c r="AC7" s="39">
        <v>75.87</v>
      </c>
      <c r="AD7" s="39">
        <v>76.27</v>
      </c>
      <c r="AE7" s="39">
        <v>77.56</v>
      </c>
      <c r="AF7" s="39">
        <v>78.510000000000005</v>
      </c>
      <c r="AG7" s="39">
        <v>73.25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35683.75</v>
      </c>
      <c r="BF7" s="39">
        <v>55436.12</v>
      </c>
      <c r="BG7" s="39">
        <v>14950.73</v>
      </c>
      <c r="BH7" s="39">
        <v>61807.26</v>
      </c>
      <c r="BI7" s="39">
        <v>102173.77</v>
      </c>
      <c r="BJ7" s="39">
        <v>1125.69</v>
      </c>
      <c r="BK7" s="39">
        <v>1134.67</v>
      </c>
      <c r="BL7" s="39">
        <v>1144.79</v>
      </c>
      <c r="BM7" s="39">
        <v>1061.58</v>
      </c>
      <c r="BN7" s="39">
        <v>1274.21</v>
      </c>
      <c r="BO7" s="39">
        <v>1074.1400000000001</v>
      </c>
      <c r="BP7" s="39">
        <v>2.21</v>
      </c>
      <c r="BQ7" s="39">
        <v>1.21</v>
      </c>
      <c r="BR7" s="39">
        <v>4.8</v>
      </c>
      <c r="BS7" s="39">
        <v>1.01</v>
      </c>
      <c r="BT7" s="39">
        <v>0.52</v>
      </c>
      <c r="BU7" s="39">
        <v>46.48</v>
      </c>
      <c r="BV7" s="39">
        <v>40.6</v>
      </c>
      <c r="BW7" s="39">
        <v>56.04</v>
      </c>
      <c r="BX7" s="39">
        <v>58.52</v>
      </c>
      <c r="BY7" s="39">
        <v>41.25</v>
      </c>
      <c r="BZ7" s="39">
        <v>54.36</v>
      </c>
      <c r="CA7" s="39">
        <v>14285.61</v>
      </c>
      <c r="CB7" s="39">
        <v>27915.51</v>
      </c>
      <c r="CC7" s="39">
        <v>6383.62</v>
      </c>
      <c r="CD7" s="39">
        <v>30079.15</v>
      </c>
      <c r="CE7" s="39">
        <v>60874.19</v>
      </c>
      <c r="CF7" s="39">
        <v>376.61</v>
      </c>
      <c r="CG7" s="39">
        <v>440.03</v>
      </c>
      <c r="CH7" s="39">
        <v>304.35000000000002</v>
      </c>
      <c r="CI7" s="39">
        <v>296.3</v>
      </c>
      <c r="CJ7" s="39">
        <v>383.25</v>
      </c>
      <c r="CK7" s="39">
        <v>296.39999999999998</v>
      </c>
      <c r="CL7" s="39">
        <v>38.159999999999997</v>
      </c>
      <c r="CM7" s="39">
        <v>41.91</v>
      </c>
      <c r="CN7" s="39">
        <v>28.12</v>
      </c>
      <c r="CO7" s="39">
        <v>31.36</v>
      </c>
      <c r="CP7" s="39">
        <v>42.7</v>
      </c>
      <c r="CQ7" s="39">
        <v>57.43</v>
      </c>
      <c r="CR7" s="39">
        <v>57.29</v>
      </c>
      <c r="CS7" s="39">
        <v>55.9</v>
      </c>
      <c r="CT7" s="39">
        <v>57.3</v>
      </c>
      <c r="CU7" s="39">
        <v>48.26</v>
      </c>
      <c r="CV7" s="39">
        <v>55.95</v>
      </c>
      <c r="CW7" s="39">
        <v>3.01</v>
      </c>
      <c r="CX7" s="39">
        <v>1.54</v>
      </c>
      <c r="CY7" s="39">
        <v>8.82</v>
      </c>
      <c r="CZ7" s="39">
        <v>1.79</v>
      </c>
      <c r="DA7" s="39">
        <v>0.7</v>
      </c>
      <c r="DB7" s="39">
        <v>73.83</v>
      </c>
      <c r="DC7" s="39">
        <v>73.69</v>
      </c>
      <c r="DD7" s="39">
        <v>73.28</v>
      </c>
      <c r="DE7" s="39">
        <v>72.42</v>
      </c>
      <c r="DF7" s="39">
        <v>72.72</v>
      </c>
      <c r="DG7" s="39">
        <v>73.77</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1.66</v>
      </c>
      <c r="EH7" s="39">
        <v>0</v>
      </c>
      <c r="EI7" s="39">
        <v>0.69</v>
      </c>
      <c r="EJ7" s="39">
        <v>0.65</v>
      </c>
      <c r="EK7" s="39">
        <v>0.53</v>
      </c>
      <c r="EL7" s="39">
        <v>0.72</v>
      </c>
      <c r="EM7" s="39">
        <v>0.62</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庄司　仁</cp:lastModifiedBy>
  <cp:lastPrinted>2020-01-30T05:40:40Z</cp:lastPrinted>
  <dcterms:created xsi:type="dcterms:W3CDTF">2019-12-05T04:36:05Z</dcterms:created>
  <dcterms:modified xsi:type="dcterms:W3CDTF">2020-01-30T05:59:40Z</dcterms:modified>
  <cp:category/>
</cp:coreProperties>
</file>