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g-m-yoshihiro01\Desktop\【経営比較分析表】2018_075485_47_010\"/>
    </mc:Choice>
  </mc:AlternateContent>
  <workbookProtection workbookAlgorithmName="SHA-512" workbookHashValue="lqZ4L72RXQBvC2AlfFsKes2vau3Ob47FBiKu0n3RxlQQNCu+pFJmBLn4uhJ/x7nTx4kzHExFBgS9vR+mWTBd3A==" workbookSaltValue="DfZIQWmd3csFJdYS3Yjbx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<sst xmlns="http://schemas.openxmlformats.org/spreadsheetml/2006/main" count="227" uniqueCount="112">
  <si>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</si>
  <si>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</si>
  <si>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</si>
  <si>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</si>
  <si>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</si>
  <si>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</si>
  <si>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</si>
  <si>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</si>
  <si>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</si>
  <si>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</si>
  <si>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</si>
  <si>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</si>
  <si>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</si>
  <si>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</si>
  <si>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</si>
  <si>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</si>
  <si>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</si>
  <si>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</si>
  <si>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</si>
  <si>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</si>
  <si>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</si>
  <si>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</si>
  <si>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</si>
  <si>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</si>
  <si>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</si>
  <si>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</si>
  <si>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</si>
  <si>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</si>
  <si>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</si>
  <si>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</si>
  <si>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</si>
  <si>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</si>
  <si>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</si>
  <si>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</si>
  <si>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</si>
  <si>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</si>
  <si>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</si>
  <si>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</si>
  <si>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</si>
  <si>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</si>
  <si>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</si>
  <si>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</si>
  <si>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</si>
  <si>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</si>
  <si>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</si>
  <si>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</si>
  <si>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</si>
  <si>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</si>
  <si>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</si>
  <si>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</si>
  <si>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</si>
  <si>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</si>
  <si>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</si>
  <si>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</si>
  <si>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</si>
  <si>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</si>
  <si>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</si>
  <si>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</si>
  <si>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</si>
  <si>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</si>
  <si>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</si>
  <si>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</si>
  <si>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</si>
  <si>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</si>
  <si>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</si>
  <si>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</si>
  <si>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</si>
  <si>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</si>
  <si>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</si>
  <si>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</si>
  <si>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</si>
  <si>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</si>
  <si>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</si>
  <si>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</si>
  <si>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</si>
  <si>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</si>
  <si>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</si>
  <si>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</si>
  <si>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</si>
  <si>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</si>
  <si>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</si>
  <si>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</si>
  <si>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</si>
  <si>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</si>
  <si>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</si>
  <si>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</si>
  <si>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</si>
  <si>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</si>
  <si>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</si>
  <si>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</si>
  <si>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</si>
  <si>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</si>
  <si>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</si>
  <si>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</si>
  <si>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</si>
  <si>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</si>
  <si>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葛尾村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</si>
  <si>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</si>
  <si>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</si>
  <si>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</si>
  <si>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</si>
  <si>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</si>
  <si>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</si>
  <si>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</si>
  <si>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</si>
  <si>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</si>
  <si>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</si>
  <si>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</si>
  <si>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</si>
  <si>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経営戦略の策定が間に合っていないため、管路経年化率等の数値がでていない。
　なお、平成３０年度については、管路の更新は実施していない。</t>
    <rPh sb="1" eb="3">
      <t>ケイエイ</t>
    </rPh>
    <rPh sb="3" eb="5">
      <t>センリャク</t>
    </rPh>
    <rPh sb="6" eb="8">
      <t>サクテイ</t>
    </rPh>
    <rPh sb="9" eb="10">
      <t>マ</t>
    </rPh>
    <rPh sb="11" eb="12">
      <t>ア</t>
    </rPh>
    <rPh sb="20" eb="22">
      <t>カンロ</t>
    </rPh>
    <rPh sb="22" eb="24">
      <t>ケイネン</t>
    </rPh>
    <rPh sb="24" eb="25">
      <t>カ</t>
    </rPh>
    <rPh sb="25" eb="26">
      <t>リツ</t>
    </rPh>
    <rPh sb="26" eb="27">
      <t>トウ</t>
    </rPh>
    <rPh sb="28" eb="30">
      <t>スウチ</t>
    </rPh>
    <rPh sb="42" eb="44">
      <t>ヘイセイ</t>
    </rPh>
    <rPh sb="46" eb="48">
      <t>ネンド</t>
    </rPh>
    <rPh sb="54" eb="56">
      <t>カンロ</t>
    </rPh>
    <rPh sb="57" eb="59">
      <t>コウシン</t>
    </rPh>
    <rPh sb="60" eb="62">
      <t>ジッシ</t>
    </rPh>
    <phoneticPr fontId="4"/>
  </si>
  <si>
    <t>　経営戦略の策定については、現状震災等により業務量が増大している状況が継続しており、人員が不足しているため検討中となっている。</t>
    <rPh sb="1" eb="3">
      <t>ケイエイ</t>
    </rPh>
    <rPh sb="3" eb="5">
      <t>センリャク</t>
    </rPh>
    <rPh sb="6" eb="8">
      <t>サクテイ</t>
    </rPh>
    <rPh sb="14" eb="16">
      <t>ゲンジョウ</t>
    </rPh>
    <rPh sb="16" eb="18">
      <t>シンサイ</t>
    </rPh>
    <rPh sb="18" eb="19">
      <t>トウ</t>
    </rPh>
    <rPh sb="22" eb="25">
      <t>ギョウムリョウ</t>
    </rPh>
    <rPh sb="26" eb="28">
      <t>ゾウダイ</t>
    </rPh>
    <rPh sb="32" eb="34">
      <t>ジョウキョウ</t>
    </rPh>
    <rPh sb="35" eb="37">
      <t>ケイゾク</t>
    </rPh>
    <rPh sb="42" eb="44">
      <t>ジンイン</t>
    </rPh>
    <rPh sb="45" eb="47">
      <t>フソク</t>
    </rPh>
    <rPh sb="53" eb="56">
      <t>ケントウチュウ</t>
    </rPh>
    <phoneticPr fontId="4"/>
  </si>
  <si>
    <t>　本村では、震災後平成２８年３月まで浄水場が休止している状態で、Ｈ２６.Ｈ２７の数値については、参考値となっている。
　平成２９年度から通常通り事業を再開することとなり、避難による水道料の減免も終了したところであるが、減免分の水道料金の補填分が平成３０年度に繰り入れされたことにより、収支比率が前年度に引き続き上がっているように見えてしまっているため比較が困難である。</t>
    <rPh sb="1" eb="3">
      <t>ホンソン</t>
    </rPh>
    <rPh sb="6" eb="9">
      <t>シンサイゴ</t>
    </rPh>
    <rPh sb="9" eb="11">
      <t>ヘイセイ</t>
    </rPh>
    <rPh sb="13" eb="14">
      <t>ネン</t>
    </rPh>
    <rPh sb="15" eb="16">
      <t>ガツ</t>
    </rPh>
    <rPh sb="18" eb="21">
      <t>ジョウスイジョウ</t>
    </rPh>
    <rPh sb="22" eb="24">
      <t>キュウシ</t>
    </rPh>
    <rPh sb="28" eb="30">
      <t>ジョウタイ</t>
    </rPh>
    <rPh sb="40" eb="42">
      <t>スウチ</t>
    </rPh>
    <rPh sb="48" eb="51">
      <t>サンコウチ</t>
    </rPh>
    <rPh sb="60" eb="62">
      <t>ヘイセイ</t>
    </rPh>
    <rPh sb="64" eb="66">
      <t>ネンド</t>
    </rPh>
    <rPh sb="68" eb="70">
      <t>ツウジョウ</t>
    </rPh>
    <rPh sb="70" eb="71">
      <t>ドオ</t>
    </rPh>
    <rPh sb="72" eb="74">
      <t>ジギョウ</t>
    </rPh>
    <rPh sb="75" eb="77">
      <t>サイカイ</t>
    </rPh>
    <rPh sb="85" eb="87">
      <t>ヒナン</t>
    </rPh>
    <rPh sb="90" eb="93">
      <t>スイドウリョウ</t>
    </rPh>
    <rPh sb="94" eb="96">
      <t>ゲンメン</t>
    </rPh>
    <rPh sb="97" eb="99">
      <t>シュウリョウ</t>
    </rPh>
    <rPh sb="109" eb="111">
      <t>ゲンメン</t>
    </rPh>
    <rPh sb="111" eb="112">
      <t>ブン</t>
    </rPh>
    <rPh sb="113" eb="115">
      <t>スイドウ</t>
    </rPh>
    <rPh sb="115" eb="117">
      <t>リョウキン</t>
    </rPh>
    <rPh sb="118" eb="120">
      <t>ホテン</t>
    </rPh>
    <rPh sb="120" eb="121">
      <t>ブン</t>
    </rPh>
    <rPh sb="122" eb="124">
      <t>ヘイセイ</t>
    </rPh>
    <rPh sb="126" eb="128">
      <t>ネンド</t>
    </rPh>
    <rPh sb="129" eb="130">
      <t>ク</t>
    </rPh>
    <rPh sb="131" eb="132">
      <t>イ</t>
    </rPh>
    <rPh sb="142" eb="144">
      <t>シュウシ</t>
    </rPh>
    <rPh sb="144" eb="146">
      <t>ヒリツ</t>
    </rPh>
    <rPh sb="147" eb="150">
      <t>ゼンネンド</t>
    </rPh>
    <rPh sb="151" eb="152">
      <t>ヒ</t>
    </rPh>
    <rPh sb="153" eb="154">
      <t>ツヅ</t>
    </rPh>
    <rPh sb="155" eb="156">
      <t>ア</t>
    </rPh>
    <rPh sb="164" eb="165">
      <t>ミ</t>
    </rPh>
    <rPh sb="175" eb="177">
      <t>ヒカク</t>
    </rPh>
    <rPh sb="178" eb="180">
      <t>コンナン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</si>
</sst>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14.13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7FD-43A1-A203-8B9DAA5836C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c:ext xmlns:c16="http://schemas.microsoft.com/office/drawing/2014/chart" uri="{C3380CC4-5D6E-409C-BE32-E72D297353CC}">
              <c16:uniqueId val="{00000001-67FD-43A1-A203-8B9DAA5836C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46.77</c:v>
                </c:pt>
                <c:pt idx="1">
                  <c:v>39.799999999999997</c:v>
                </c:pt>
                <c:pt idx="2">
                  <c:v>36.47</c:v>
                </c:pt>
                <c:pt idx="3">
                  <c:v>41.6</c:v>
                </c:pt>
                <c:pt idx="4">
                  <c:v>55.45</c:v>
                </c:pt>
              </c:numCache>
            </c:numRef>
          </c:val>
          <c:extLst>
            <c:ext xmlns:c16="http://schemas.microsoft.com/office/drawing/2014/chart" uri="{C3380CC4-5D6E-409C-BE32-E72D297353CC}">
              <c16:uniqueId val="{00000000-5446-488B-96E8-D5C778CEAC5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c:ext xmlns:c16="http://schemas.microsoft.com/office/drawing/2014/chart" uri="{C3380CC4-5D6E-409C-BE32-E72D297353CC}">
              <c16:uniqueId val="{00000001-5446-488B-96E8-D5C778CEAC5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31.91</c:v>
                </c:pt>
                <c:pt idx="1">
                  <c:v>32.82</c:v>
                </c:pt>
                <c:pt idx="2">
                  <c:v>42.78</c:v>
                </c:pt>
                <c:pt idx="3">
                  <c:v>54.57</c:v>
                </c:pt>
                <c:pt idx="4">
                  <c:v>89.67</c:v>
                </c:pt>
              </c:numCache>
            </c:numRef>
          </c:val>
          <c:extLst>
            <c:ext xmlns:c16="http://schemas.microsoft.com/office/drawing/2014/chart" uri="{C3380CC4-5D6E-409C-BE32-E72D297353CC}">
              <c16:uniqueId val="{00000000-FDD0-40AC-91FE-C2F19B26C8D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c:ext xmlns:c16="http://schemas.microsoft.com/office/drawing/2014/chart" uri="{C3380CC4-5D6E-409C-BE32-E72D297353CC}">
              <c16:uniqueId val="{00000001-FDD0-40AC-91FE-C2F19B26C8D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101.38</c:v>
                </c:pt>
                <c:pt idx="1">
                  <c:v>102.93</c:v>
                </c:pt>
                <c:pt idx="2">
                  <c:v>51.8</c:v>
                </c:pt>
                <c:pt idx="3">
                  <c:v>227.89</c:v>
                </c:pt>
                <c:pt idx="4">
                  <c:v>237.56</c:v>
                </c:pt>
              </c:numCache>
            </c:numRef>
          </c:val>
          <c:extLst>
            <c:ext xmlns:c16="http://schemas.microsoft.com/office/drawing/2014/chart" uri="{C3380CC4-5D6E-409C-BE32-E72D297353CC}">
              <c16:uniqueId val="{00000000-3BAE-4FA2-ABDE-E6F8B962FFE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c:ext xmlns:c16="http://schemas.microsoft.com/office/drawing/2014/chart" uri="{C3380CC4-5D6E-409C-BE32-E72D297353CC}">
              <c16:uniqueId val="{00000001-3BAE-4FA2-ABDE-E6F8B962FFE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DF-4247-B3CF-7D8F1A5E462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DF-4247-B3CF-7D8F1A5E462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B0-4B04-876B-1AC84B31879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B0-4B04-876B-1AC84B31879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F9-4610-AB54-A69B36827C8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F9-4610-AB54-A69B36827C8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E0-476E-BBF4-729DA890A7A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E0-476E-BBF4-729DA890A7A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98D-4CF7-A54E-8DDE4E51F533}"/>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c:ext xmlns:c16="http://schemas.microsoft.com/office/drawing/2014/chart" uri="{C3380CC4-5D6E-409C-BE32-E72D297353CC}">
              <c16:uniqueId val="{00000001-B98D-4CF7-A54E-8DDE4E51F533}"/>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0</c:v>
                </c:pt>
                <c:pt idx="1">
                  <c:v>0</c:v>
                </c:pt>
                <c:pt idx="2" formatCode="#,##0.00;&quot;△&quot;#,##0.00;&quot;-&quot;">
                  <c:v>33.65</c:v>
                </c:pt>
                <c:pt idx="3" formatCode="#,##0.00;&quot;△&quot;#,##0.00;&quot;-&quot;">
                  <c:v>59.31</c:v>
                </c:pt>
                <c:pt idx="4" formatCode="#,##0.00;&quot;△&quot;#,##0.00;&quot;-&quot;">
                  <c:v>186.29</c:v>
                </c:pt>
              </c:numCache>
            </c:numRef>
          </c:val>
          <c:extLst>
            <c:ext xmlns:c16="http://schemas.microsoft.com/office/drawing/2014/chart" uri="{C3380CC4-5D6E-409C-BE32-E72D297353CC}">
              <c16:uniqueId val="{00000000-1CFA-4917-A392-7F85BB76727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c:ext xmlns:c16="http://schemas.microsoft.com/office/drawing/2014/chart" uri="{C3380CC4-5D6E-409C-BE32-E72D297353CC}">
              <c16:uniqueId val="{00000001-1CFA-4917-A392-7F85BB76727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20843.7</c:v>
                </c:pt>
                <c:pt idx="1">
                  <c:v>41598.910000000003</c:v>
                </c:pt>
                <c:pt idx="2">
                  <c:v>907.86</c:v>
                </c:pt>
                <c:pt idx="3">
                  <c:v>584.49</c:v>
                </c:pt>
                <c:pt idx="4">
                  <c:v>176.94</c:v>
                </c:pt>
              </c:numCache>
            </c:numRef>
          </c:val>
          <c:extLst>
            <c:ext xmlns:c16="http://schemas.microsoft.com/office/drawing/2014/chart" uri="{C3380CC4-5D6E-409C-BE32-E72D297353CC}">
              <c16:uniqueId val="{00000000-4E7B-4288-8300-AD8412B1C8A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c:ext xmlns:c16="http://schemas.microsoft.com/office/drawing/2014/chart" uri="{C3380CC4-5D6E-409C-BE32-E72D297353CC}">
              <c16:uniqueId val="{00000001-4E7B-4288-8300-AD8412B1C8A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L2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葛尾村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1419</v>
      </c>
      <c r="AM8" s="66"/>
      <c r="AN8" s="66"/>
      <c r="AO8" s="66"/>
      <c r="AP8" s="66"/>
      <c r="AQ8" s="66"/>
      <c r="AR8" s="66"/>
      <c r="AS8" s="66"/>
      <c r="AT8" s="65">
        <f>データ!$S$6</f>
        <v>84.37</v>
      </c>
      <c r="AU8" s="65"/>
      <c r="AV8" s="65"/>
      <c r="AW8" s="65"/>
      <c r="AX8" s="65"/>
      <c r="AY8" s="65"/>
      <c r="AZ8" s="65"/>
      <c r="BA8" s="65"/>
      <c r="BB8" s="65">
        <f>データ!$T$6</f>
        <v>16.82</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8.9499999999999993</v>
      </c>
      <c r="Q10" s="65"/>
      <c r="R10" s="65"/>
      <c r="S10" s="65"/>
      <c r="T10" s="65"/>
      <c r="U10" s="65"/>
      <c r="V10" s="65"/>
      <c r="W10" s="66">
        <f>データ!$Q$6</f>
        <v>3348</v>
      </c>
      <c r="X10" s="66"/>
      <c r="Y10" s="66"/>
      <c r="Z10" s="66"/>
      <c r="AA10" s="66"/>
      <c r="AB10" s="66"/>
      <c r="AC10" s="66"/>
      <c r="AD10" s="2"/>
      <c r="AE10" s="2"/>
      <c r="AF10" s="2"/>
      <c r="AG10" s="2"/>
      <c r="AH10" s="2"/>
      <c r="AI10" s="2"/>
      <c r="AJ10" s="2"/>
      <c r="AK10" s="2"/>
      <c r="AL10" s="66">
        <f>データ!$U$6</f>
        <v>126</v>
      </c>
      <c r="AM10" s="66"/>
      <c r="AN10" s="66"/>
      <c r="AO10" s="66"/>
      <c r="AP10" s="66"/>
      <c r="AQ10" s="66"/>
      <c r="AR10" s="66"/>
      <c r="AS10" s="66"/>
      <c r="AT10" s="65">
        <f>データ!$V$6</f>
        <v>1.32</v>
      </c>
      <c r="AU10" s="65"/>
      <c r="AV10" s="65"/>
      <c r="AW10" s="65"/>
      <c r="AX10" s="65"/>
      <c r="AY10" s="65"/>
      <c r="AZ10" s="65"/>
      <c r="BA10" s="65"/>
      <c r="BB10" s="65">
        <f>データ!$W$6</f>
        <v>95.45</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111</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109</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110</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42</v>
      </c>
      <c r="N85" s="27" t="s">
        <v>41</v>
      </c>
      <c r="O85" s="27" t="str">
        <f>データ!EN6</f>
        <v>【0.54】</v>
      </c>
    </row>
  </sheetData>
  <sheetProtection algorithmName="SHA-512" hashValue="kspl2m5ACHkp4aL+UVs4jVjizmHswv/yggxRhZ/RxG91wwa4e4viTAKPLYWTFWpWcRb5pP1RomkN/iASnlUe0A==" saltValue="7L8M+i8pnohHEAAuJF064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75485</v>
      </c>
      <c r="D6" s="34">
        <f t="shared" si="3"/>
        <v>47</v>
      </c>
      <c r="E6" s="34">
        <f t="shared" si="3"/>
        <v>1</v>
      </c>
      <c r="F6" s="34">
        <f t="shared" si="3"/>
        <v>0</v>
      </c>
      <c r="G6" s="34">
        <f t="shared" si="3"/>
        <v>0</v>
      </c>
      <c r="H6" s="34" t="str">
        <f t="shared" si="3"/>
        <v>福島県　葛尾村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8.9499999999999993</v>
      </c>
      <c r="Q6" s="35">
        <f t="shared" si="3"/>
        <v>3348</v>
      </c>
      <c r="R6" s="35">
        <f t="shared" si="3"/>
        <v>1419</v>
      </c>
      <c r="S6" s="35">
        <f t="shared" si="3"/>
        <v>84.37</v>
      </c>
      <c r="T6" s="35">
        <f t="shared" si="3"/>
        <v>16.82</v>
      </c>
      <c r="U6" s="35">
        <f t="shared" si="3"/>
        <v>126</v>
      </c>
      <c r="V6" s="35">
        <f t="shared" si="3"/>
        <v>1.32</v>
      </c>
      <c r="W6" s="35">
        <f t="shared" si="3"/>
        <v>95.45</v>
      </c>
      <c r="X6" s="36">
        <f>IF(X7="",NA(),X7)</f>
        <v>101.38</v>
      </c>
      <c r="Y6" s="36">
        <f t="shared" ref="Y6:AG6" si="4">IF(Y7="",NA(),Y7)</f>
        <v>102.93</v>
      </c>
      <c r="Z6" s="36">
        <f t="shared" si="4"/>
        <v>51.8</v>
      </c>
      <c r="AA6" s="36">
        <f t="shared" si="4"/>
        <v>227.89</v>
      </c>
      <c r="AB6" s="36">
        <f t="shared" si="4"/>
        <v>237.56</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t="str">
        <f>IF(BE7="",NA(),BE7)</f>
        <v>-</v>
      </c>
      <c r="BF6" s="36" t="str">
        <f t="shared" ref="BF6:BN6" si="7">IF(BF7="",NA(),BF7)</f>
        <v>-</v>
      </c>
      <c r="BG6" s="35">
        <f t="shared" si="7"/>
        <v>0</v>
      </c>
      <c r="BH6" s="35">
        <f t="shared" si="7"/>
        <v>0</v>
      </c>
      <c r="BI6" s="35">
        <f t="shared" si="7"/>
        <v>0</v>
      </c>
      <c r="BJ6" s="36">
        <f t="shared" si="7"/>
        <v>1486.62</v>
      </c>
      <c r="BK6" s="36">
        <f t="shared" si="7"/>
        <v>1510.14</v>
      </c>
      <c r="BL6" s="36">
        <f t="shared" si="7"/>
        <v>1595.62</v>
      </c>
      <c r="BM6" s="36">
        <f t="shared" si="7"/>
        <v>1302.33</v>
      </c>
      <c r="BN6" s="36">
        <f t="shared" si="7"/>
        <v>1274.21</v>
      </c>
      <c r="BO6" s="35" t="str">
        <f>IF(BO7="","",IF(BO7="-","【-】","【"&amp;SUBSTITUTE(TEXT(BO7,"#,##0.00"),"-","△")&amp;"】"))</f>
        <v>【1,074.14】</v>
      </c>
      <c r="BP6" s="35">
        <f>IF(BP7="",NA(),BP7)</f>
        <v>0</v>
      </c>
      <c r="BQ6" s="35">
        <f t="shared" ref="BQ6:BY6" si="8">IF(BQ7="",NA(),BQ7)</f>
        <v>0</v>
      </c>
      <c r="BR6" s="36">
        <f t="shared" si="8"/>
        <v>33.65</v>
      </c>
      <c r="BS6" s="36">
        <f t="shared" si="8"/>
        <v>59.31</v>
      </c>
      <c r="BT6" s="36">
        <f t="shared" si="8"/>
        <v>186.29</v>
      </c>
      <c r="BU6" s="36">
        <f t="shared" si="8"/>
        <v>24.39</v>
      </c>
      <c r="BV6" s="36">
        <f t="shared" si="8"/>
        <v>22.67</v>
      </c>
      <c r="BW6" s="36">
        <f t="shared" si="8"/>
        <v>37.92</v>
      </c>
      <c r="BX6" s="36">
        <f t="shared" si="8"/>
        <v>40.89</v>
      </c>
      <c r="BY6" s="36">
        <f t="shared" si="8"/>
        <v>41.25</v>
      </c>
      <c r="BZ6" s="35" t="str">
        <f>IF(BZ7="","",IF(BZ7="-","【-】","【"&amp;SUBSTITUTE(TEXT(BZ7,"#,##0.00"),"-","△")&amp;"】"))</f>
        <v>【54.36】</v>
      </c>
      <c r="CA6" s="36">
        <f>IF(CA7="",NA(),CA7)</f>
        <v>20843.7</v>
      </c>
      <c r="CB6" s="36">
        <f t="shared" ref="CB6:CJ6" si="9">IF(CB7="",NA(),CB7)</f>
        <v>41598.910000000003</v>
      </c>
      <c r="CC6" s="36">
        <f t="shared" si="9"/>
        <v>907.86</v>
      </c>
      <c r="CD6" s="36">
        <f t="shared" si="9"/>
        <v>584.49</v>
      </c>
      <c r="CE6" s="36">
        <f t="shared" si="9"/>
        <v>176.94</v>
      </c>
      <c r="CF6" s="36">
        <f t="shared" si="9"/>
        <v>734.18</v>
      </c>
      <c r="CG6" s="36">
        <f t="shared" si="9"/>
        <v>789.62</v>
      </c>
      <c r="CH6" s="36">
        <f t="shared" si="9"/>
        <v>423.18</v>
      </c>
      <c r="CI6" s="36">
        <f t="shared" si="9"/>
        <v>383.2</v>
      </c>
      <c r="CJ6" s="36">
        <f t="shared" si="9"/>
        <v>383.25</v>
      </c>
      <c r="CK6" s="35" t="str">
        <f>IF(CK7="","",IF(CK7="-","【-】","【"&amp;SUBSTITUTE(TEXT(CK7,"#,##0.00"),"-","△")&amp;"】"))</f>
        <v>【296.40】</v>
      </c>
      <c r="CL6" s="36">
        <f>IF(CL7="",NA(),CL7)</f>
        <v>46.77</v>
      </c>
      <c r="CM6" s="36">
        <f t="shared" ref="CM6:CU6" si="10">IF(CM7="",NA(),CM7)</f>
        <v>39.799999999999997</v>
      </c>
      <c r="CN6" s="36">
        <f t="shared" si="10"/>
        <v>36.47</v>
      </c>
      <c r="CO6" s="36">
        <f t="shared" si="10"/>
        <v>41.6</v>
      </c>
      <c r="CP6" s="36">
        <f t="shared" si="10"/>
        <v>55.45</v>
      </c>
      <c r="CQ6" s="36">
        <f t="shared" si="10"/>
        <v>48.36</v>
      </c>
      <c r="CR6" s="36">
        <f t="shared" si="10"/>
        <v>48.7</v>
      </c>
      <c r="CS6" s="36">
        <f t="shared" si="10"/>
        <v>46.9</v>
      </c>
      <c r="CT6" s="36">
        <f t="shared" si="10"/>
        <v>47.95</v>
      </c>
      <c r="CU6" s="36">
        <f t="shared" si="10"/>
        <v>48.26</v>
      </c>
      <c r="CV6" s="35" t="str">
        <f>IF(CV7="","",IF(CV7="-","【-】","【"&amp;SUBSTITUTE(TEXT(CV7,"#,##0.00"),"-","△")&amp;"】"))</f>
        <v>【55.95】</v>
      </c>
      <c r="CW6" s="36">
        <f>IF(CW7="",NA(),CW7)</f>
        <v>31.91</v>
      </c>
      <c r="CX6" s="36">
        <f t="shared" ref="CX6:DF6" si="11">IF(CX7="",NA(),CX7)</f>
        <v>32.82</v>
      </c>
      <c r="CY6" s="36">
        <f t="shared" si="11"/>
        <v>42.78</v>
      </c>
      <c r="CZ6" s="36">
        <f t="shared" si="11"/>
        <v>54.57</v>
      </c>
      <c r="DA6" s="36">
        <f t="shared" si="11"/>
        <v>89.67</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14.13</v>
      </c>
      <c r="EF6" s="35">
        <f t="shared" si="14"/>
        <v>0</v>
      </c>
      <c r="EG6" s="35">
        <f t="shared" si="14"/>
        <v>0</v>
      </c>
      <c r="EH6" s="35">
        <f t="shared" si="14"/>
        <v>0</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75485</v>
      </c>
      <c r="D7" s="38">
        <v>47</v>
      </c>
      <c r="E7" s="38">
        <v>1</v>
      </c>
      <c r="F7" s="38">
        <v>0</v>
      </c>
      <c r="G7" s="38">
        <v>0</v>
      </c>
      <c r="H7" s="38" t="s">
        <v>96</v>
      </c>
      <c r="I7" s="38" t="s">
        <v>97</v>
      </c>
      <c r="J7" s="38" t="s">
        <v>98</v>
      </c>
      <c r="K7" s="38" t="s">
        <v>99</v>
      </c>
      <c r="L7" s="38" t="s">
        <v>100</v>
      </c>
      <c r="M7" s="38" t="s">
        <v>101</v>
      </c>
      <c r="N7" s="39" t="s">
        <v>102</v>
      </c>
      <c r="O7" s="39" t="s">
        <v>103</v>
      </c>
      <c r="P7" s="39">
        <v>8.9499999999999993</v>
      </c>
      <c r="Q7" s="39">
        <v>3348</v>
      </c>
      <c r="R7" s="39">
        <v>1419</v>
      </c>
      <c r="S7" s="39">
        <v>84.37</v>
      </c>
      <c r="T7" s="39">
        <v>16.82</v>
      </c>
      <c r="U7" s="39">
        <v>126</v>
      </c>
      <c r="V7" s="39">
        <v>1.32</v>
      </c>
      <c r="W7" s="39">
        <v>95.45</v>
      </c>
      <c r="X7" s="39">
        <v>101.38</v>
      </c>
      <c r="Y7" s="39">
        <v>102.93</v>
      </c>
      <c r="Z7" s="39">
        <v>51.8</v>
      </c>
      <c r="AA7" s="39">
        <v>227.89</v>
      </c>
      <c r="AB7" s="39">
        <v>237.56</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t="s">
        <v>102</v>
      </c>
      <c r="BF7" s="39" t="s">
        <v>102</v>
      </c>
      <c r="BG7" s="39">
        <v>0</v>
      </c>
      <c r="BH7" s="39">
        <v>0</v>
      </c>
      <c r="BI7" s="39">
        <v>0</v>
      </c>
      <c r="BJ7" s="39">
        <v>1486.62</v>
      </c>
      <c r="BK7" s="39">
        <v>1510.14</v>
      </c>
      <c r="BL7" s="39">
        <v>1595.62</v>
      </c>
      <c r="BM7" s="39">
        <v>1302.33</v>
      </c>
      <c r="BN7" s="39">
        <v>1274.21</v>
      </c>
      <c r="BO7" s="39">
        <v>1074.1400000000001</v>
      </c>
      <c r="BP7" s="39">
        <v>0</v>
      </c>
      <c r="BQ7" s="39">
        <v>0</v>
      </c>
      <c r="BR7" s="39">
        <v>33.65</v>
      </c>
      <c r="BS7" s="39">
        <v>59.31</v>
      </c>
      <c r="BT7" s="39">
        <v>186.29</v>
      </c>
      <c r="BU7" s="39">
        <v>24.39</v>
      </c>
      <c r="BV7" s="39">
        <v>22.67</v>
      </c>
      <c r="BW7" s="39">
        <v>37.92</v>
      </c>
      <c r="BX7" s="39">
        <v>40.89</v>
      </c>
      <c r="BY7" s="39">
        <v>41.25</v>
      </c>
      <c r="BZ7" s="39">
        <v>54.36</v>
      </c>
      <c r="CA7" s="39">
        <v>20843.7</v>
      </c>
      <c r="CB7" s="39">
        <v>41598.910000000003</v>
      </c>
      <c r="CC7" s="39">
        <v>907.86</v>
      </c>
      <c r="CD7" s="39">
        <v>584.49</v>
      </c>
      <c r="CE7" s="39">
        <v>176.94</v>
      </c>
      <c r="CF7" s="39">
        <v>734.18</v>
      </c>
      <c r="CG7" s="39">
        <v>789.62</v>
      </c>
      <c r="CH7" s="39">
        <v>423.18</v>
      </c>
      <c r="CI7" s="39">
        <v>383.2</v>
      </c>
      <c r="CJ7" s="39">
        <v>383.25</v>
      </c>
      <c r="CK7" s="39">
        <v>296.39999999999998</v>
      </c>
      <c r="CL7" s="39">
        <v>46.77</v>
      </c>
      <c r="CM7" s="39">
        <v>39.799999999999997</v>
      </c>
      <c r="CN7" s="39">
        <v>36.47</v>
      </c>
      <c r="CO7" s="39">
        <v>41.6</v>
      </c>
      <c r="CP7" s="39">
        <v>55.45</v>
      </c>
      <c r="CQ7" s="39">
        <v>48.36</v>
      </c>
      <c r="CR7" s="39">
        <v>48.7</v>
      </c>
      <c r="CS7" s="39">
        <v>46.9</v>
      </c>
      <c r="CT7" s="39">
        <v>47.95</v>
      </c>
      <c r="CU7" s="39">
        <v>48.26</v>
      </c>
      <c r="CV7" s="39">
        <v>55.95</v>
      </c>
      <c r="CW7" s="39">
        <v>31.91</v>
      </c>
      <c r="CX7" s="39">
        <v>32.82</v>
      </c>
      <c r="CY7" s="39">
        <v>42.78</v>
      </c>
      <c r="CZ7" s="39">
        <v>54.57</v>
      </c>
      <c r="DA7" s="39">
        <v>89.67</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14.13</v>
      </c>
      <c r="EF7" s="39">
        <v>0</v>
      </c>
      <c r="EG7" s="39">
        <v>0</v>
      </c>
      <c r="EH7" s="39">
        <v>0</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lg-M-Yoshihiro01</cp:lastModifiedBy>
  <cp:lastPrinted>2020-02-06T07:41:50Z</cp:lastPrinted>
  <dcterms:created xsi:type="dcterms:W3CDTF">2019-12-05T04:36:04Z</dcterms:created>
  <dcterms:modified xsi:type="dcterms:W3CDTF">2020-02-06T08:19:37Z</dcterms:modified>
  <cp:category/>
</cp:coreProperties>
</file>