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namie-lg-file01.namie.lg.local\fileserver\140 住宅水道課\2019\上水道係\01_通知照会依頼\【未】20200115_公営企業に係る経営比較分析表（平成30年度決算）の分析等について（依頼）\"/>
    </mc:Choice>
  </mc:AlternateContent>
  <workbookProtection workbookAlgorithmName="SHA-512" workbookHashValue="HtZkBc4rDdWeOxRVGsE1fA2hCc33ujamS4ZQ5n3w7wspMqOcDY+Z4h/HBxRR7YCviwYWpDC/tPLTOL1HpeZFzg==" workbookSaltValue="ovsghAoUSXfz+XPShohXSA==" workbookSpinCount="100000" lockStructure="1"/>
  <bookViews>
    <workbookView xWindow="0" yWindow="0" windowWidth="20490" windowHeight="70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<sst xmlns="http://schemas.openxmlformats.org/spreadsheetml/2006/main" count="221" uniqueCount="108">
  <si>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</si>
  <si>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</si>
  <si>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</si>
  <si>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</si>
  <si>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</si>
  <si>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</si>
  <si>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</si>
  <si>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</si>
  <si>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</si>
  <si>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</si>
  <si>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</si>
  <si>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</si>
  <si>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</si>
  <si>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</si>
  <si>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</si>
  <si>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</si>
  <si>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</si>
  <si>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</si>
  <si>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</si>
  <si>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</si>
  <si>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</si>
  <si>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</si>
  <si>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</si>
  <si>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</si>
  <si>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</si>
  <si>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</si>
  <si>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</si>
  <si>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</si>
  <si>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</si>
  <si>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</si>
  <si>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</si>
  <si>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</si>
  <si>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</si>
  <si>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</si>
  <si>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</si>
  <si>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</si>
  <si>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</si>
  <si>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</si>
  <si>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</si>
  <si>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</si>
  <si>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</si>
  <si>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</si>
  <si>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</si>
  <si>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</si>
  <si>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</si>
  <si>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</si>
  <si>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</si>
  <si>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</si>
  <si>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</si>
  <si>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</si>
  <si>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</si>
  <si>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</si>
  <si>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</si>
  <si>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</si>
  <si>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</si>
  <si>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</si>
  <si>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</si>
  <si>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</si>
  <si>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</si>
  <si>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</si>
  <si>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</si>
  <si>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</si>
  <si>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</si>
  <si>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</si>
  <si>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</si>
  <si>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</si>
  <si>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</si>
  <si>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</si>
  <si>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</si>
  <si>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</si>
  <si>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</si>
  <si>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</si>
  <si>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</si>
  <si>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</si>
  <si>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</si>
  <si>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</si>
  <si>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</si>
  <si>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</si>
  <si>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</si>
  <si>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</si>
  <si>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</si>
  <si>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</si>
  <si>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</si>
  <si>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</si>
  <si>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</si>
  <si>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</si>
  <si>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</si>
  <si>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</si>
  <si>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</si>
  <si>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</si>
  <si>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</si>
  <si>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</si>
  <si>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</si>
  <si>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</si>
  <si>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</si>
  <si>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</si>
  <si>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</si>
  <si>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</si>
  <si>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</si>
  <si>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</si>
  <si>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</si>
  <si>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</si>
  <si>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</si>
  <si>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</si>
  <si>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</si>
  <si>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137.67％のことから単年度収支が黒字であることがわかる。給水収益以外の収入（東京電力賠償金）に依存していることを、料金回収率5.79％であることから判断する。給水収益だけでは経営できる状態ではないことがわかる。
②欠損金が発生していないため累積欠損金比率は0％となっている。欠損金が発生しない理由も東電賠償金による総収益の増加によるのである。
③流動比率426.67％と100%を超えていることから短期的支払い能力がある状態と判断する。しかし、前述にもあるが賠償金に依存した比率と考える。
④企業債残高対給水収益比率4087.25％と県内及び全国平均を大きく上回る数値となっている。前年度に比べ、給水収益の増加、企業債の償還により数値が下降している。
⑤料金回収率5.79％であり給水収益以外の収入で給水に係わる費用を大きく賄われていることがわかる。町民に対し水道料金免除、停滞水防止のための排泥作業により料金水準が適切か判断することが困難と考える。
⑥給水原価4599.15円と過大な数値となっている。しかし前述のとおり当町の状態から適切な数値ではないと判断する。年間総有収水量の増加により前年度に比べ下降傾向にあることはわかる。
⑦施設利用率は年々増加傾向にある。施設規模が現状の需要に適しているか把握することでさらなる増加につながると考える。
⑧有収率5.31％と現状、収益にならない施設稼働が行われている。前述の無収水量が影響している。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3" eb="85">
      <t>ハンダン</t>
    </rPh>
    <rPh sb="88" eb="92">
      <t>キュウスイシュウエキ</t>
    </rPh>
    <rPh sb="96" eb="98">
      <t>ケイエイ</t>
    </rPh>
    <rPh sb="101" eb="103">
      <t>ジョウタイ</t>
    </rPh>
    <rPh sb="116" eb="119">
      <t>ケッソンキン</t>
    </rPh>
    <rPh sb="120" eb="122">
      <t>ハッセイ</t>
    </rPh>
    <rPh sb="129" eb="131">
      <t>ルイセキ</t>
    </rPh>
    <rPh sb="131" eb="133">
      <t>ケッソン</t>
    </rPh>
    <rPh sb="133" eb="134">
      <t>キン</t>
    </rPh>
    <rPh sb="134" eb="136">
      <t>ヒリツ</t>
    </rPh>
    <rPh sb="146" eb="149">
      <t>ケッソンキン</t>
    </rPh>
    <rPh sb="150" eb="152">
      <t>ハッセイ</t>
    </rPh>
    <rPh sb="155" eb="157">
      <t>リユウ</t>
    </rPh>
    <rPh sb="158" eb="160">
      <t>トウデン</t>
    </rPh>
    <rPh sb="160" eb="163">
      <t>バイショウキン</t>
    </rPh>
    <rPh sb="166" eb="169">
      <t>ソウシュウエキ</t>
    </rPh>
    <rPh sb="170" eb="172">
      <t>ゾウカ</t>
    </rPh>
    <rPh sb="182" eb="184">
      <t>リュウドウ</t>
    </rPh>
    <rPh sb="184" eb="186">
      <t>ヒリツ</t>
    </rPh>
    <rPh sb="199" eb="200">
      <t>コ</t>
    </rPh>
    <rPh sb="208" eb="211">
      <t>タンキテキ</t>
    </rPh>
    <rPh sb="211" eb="213">
      <t>シハラ</t>
    </rPh>
    <rPh sb="214" eb="216">
      <t>ノウリョク</t>
    </rPh>
    <rPh sb="219" eb="221">
      <t>ジョウタイ</t>
    </rPh>
    <rPh sb="222" eb="224">
      <t>ハンダン</t>
    </rPh>
    <rPh sb="231" eb="233">
      <t>ゼンジュツ</t>
    </rPh>
    <rPh sb="238" eb="241">
      <t>バイショウキン</t>
    </rPh>
    <rPh sb="242" eb="244">
      <t>イゾン</t>
    </rPh>
    <rPh sb="246" eb="248">
      <t>ヒリツ</t>
    </rPh>
    <rPh sb="249" eb="250">
      <t>カンガ</t>
    </rPh>
    <rPh sb="255" eb="257">
      <t>キギョウ</t>
    </rPh>
    <rPh sb="257" eb="258">
      <t>サイ</t>
    </rPh>
    <rPh sb="258" eb="260">
      <t>ザンダカ</t>
    </rPh>
    <rPh sb="260" eb="261">
      <t>タイ</t>
    </rPh>
    <rPh sb="261" eb="263">
      <t>キュウスイ</t>
    </rPh>
    <rPh sb="263" eb="265">
      <t>シュウエキ</t>
    </rPh>
    <rPh sb="265" eb="267">
      <t>ヒリツ</t>
    </rPh>
    <rPh sb="276" eb="277">
      <t>ケン</t>
    </rPh>
    <rPh sb="277" eb="278">
      <t>ナイ</t>
    </rPh>
    <rPh sb="278" eb="279">
      <t>オヨ</t>
    </rPh>
    <rPh sb="280" eb="282">
      <t>ゼンコク</t>
    </rPh>
    <rPh sb="282" eb="284">
      <t>ヘイキン</t>
    </rPh>
    <rPh sb="285" eb="286">
      <t>オオ</t>
    </rPh>
    <rPh sb="288" eb="290">
      <t>ウワマワ</t>
    </rPh>
    <rPh sb="291" eb="293">
      <t>スウチ</t>
    </rPh>
    <rPh sb="300" eb="303">
      <t>ゼンネンド</t>
    </rPh>
    <rPh sb="304" eb="305">
      <t>クラ</t>
    </rPh>
    <rPh sb="307" eb="309">
      <t>キュウスイ</t>
    </rPh>
    <rPh sb="309" eb="311">
      <t>シュウエキ</t>
    </rPh>
    <rPh sb="312" eb="314">
      <t>ゾウカ</t>
    </rPh>
    <rPh sb="315" eb="317">
      <t>キギョウ</t>
    </rPh>
    <rPh sb="317" eb="318">
      <t>サイ</t>
    </rPh>
    <rPh sb="319" eb="321">
      <t>ショウカン</t>
    </rPh>
    <rPh sb="324" eb="326">
      <t>スウチ</t>
    </rPh>
    <rPh sb="327" eb="329">
      <t>カコウ</t>
    </rPh>
    <rPh sb="336" eb="338">
      <t>リョウキン</t>
    </rPh>
    <rPh sb="338" eb="340">
      <t>カイシュウ</t>
    </rPh>
    <rPh sb="340" eb="341">
      <t>リツ</t>
    </rPh>
    <rPh sb="349" eb="351">
      <t>キュウスイ</t>
    </rPh>
    <rPh sb="351" eb="353">
      <t>シュウエキ</t>
    </rPh>
    <rPh sb="353" eb="355">
      <t>イガイ</t>
    </rPh>
    <rPh sb="356" eb="358">
      <t>シュウニュウ</t>
    </rPh>
    <rPh sb="359" eb="361">
      <t>キュウスイ</t>
    </rPh>
    <rPh sb="362" eb="363">
      <t>カカ</t>
    </rPh>
    <rPh sb="365" eb="367">
      <t>ヒヨウ</t>
    </rPh>
    <rPh sb="368" eb="369">
      <t>オオ</t>
    </rPh>
    <rPh sb="371" eb="372">
      <t>マカナ</t>
    </rPh>
    <rPh sb="384" eb="386">
      <t>チョウミン</t>
    </rPh>
    <rPh sb="387" eb="388">
      <t>タイ</t>
    </rPh>
    <rPh sb="389" eb="391">
      <t>スイドウ</t>
    </rPh>
    <rPh sb="391" eb="393">
      <t>リョウキン</t>
    </rPh>
    <rPh sb="393" eb="395">
      <t>メンジョ</t>
    </rPh>
    <rPh sb="396" eb="398">
      <t>テイタイ</t>
    </rPh>
    <rPh sb="398" eb="399">
      <t>スイ</t>
    </rPh>
    <rPh sb="399" eb="401">
      <t>ボウシ</t>
    </rPh>
    <rPh sb="405" eb="407">
      <t>ハイデイ</t>
    </rPh>
    <rPh sb="407" eb="409">
      <t>サギョウ</t>
    </rPh>
    <rPh sb="412" eb="414">
      <t>リョウキン</t>
    </rPh>
    <rPh sb="414" eb="416">
      <t>スイジュン</t>
    </rPh>
    <rPh sb="417" eb="419">
      <t>テキセツ</t>
    </rPh>
    <rPh sb="420" eb="422">
      <t>ハンダン</t>
    </rPh>
    <rPh sb="427" eb="429">
      <t>コンナン</t>
    </rPh>
    <rPh sb="430" eb="431">
      <t>カンガ</t>
    </rPh>
    <rPh sb="436" eb="438">
      <t>キュウスイ</t>
    </rPh>
    <rPh sb="438" eb="440">
      <t>ゲンカ</t>
    </rPh>
    <rPh sb="447" eb="448">
      <t>エン</t>
    </rPh>
    <rPh sb="449" eb="451">
      <t>カダイ</t>
    </rPh>
    <rPh sb="452" eb="454">
      <t>スウチ</t>
    </rPh>
    <rPh sb="464" eb="466">
      <t>ゼンジュツ</t>
    </rPh>
    <rPh sb="470" eb="472">
      <t>トウチョウ</t>
    </rPh>
    <rPh sb="473" eb="475">
      <t>ジョウタイ</t>
    </rPh>
    <rPh sb="477" eb="479">
      <t>テキセツ</t>
    </rPh>
    <rPh sb="480" eb="482">
      <t>スウチ</t>
    </rPh>
    <rPh sb="487" eb="489">
      <t>ハンダン</t>
    </rPh>
    <rPh sb="492" eb="494">
      <t>ネンカン</t>
    </rPh>
    <rPh sb="494" eb="495">
      <t>ソウ</t>
    </rPh>
    <rPh sb="527" eb="529">
      <t>シセツ</t>
    </rPh>
    <rPh sb="529" eb="531">
      <t>リヨウ</t>
    </rPh>
    <rPh sb="531" eb="532">
      <t>リツ</t>
    </rPh>
    <rPh sb="533" eb="535">
      <t>ネンネン</t>
    </rPh>
    <rPh sb="535" eb="537">
      <t>ゾウカ</t>
    </rPh>
    <rPh sb="537" eb="539">
      <t>ケイコウ</t>
    </rPh>
    <rPh sb="543" eb="545">
      <t>シセツ</t>
    </rPh>
    <rPh sb="545" eb="547">
      <t>キボ</t>
    </rPh>
    <rPh sb="548" eb="550">
      <t>ゲンジョウ</t>
    </rPh>
    <rPh sb="551" eb="553">
      <t>ジュヨウ</t>
    </rPh>
    <rPh sb="554" eb="555">
      <t>テキ</t>
    </rPh>
    <rPh sb="560" eb="562">
      <t>ハアク</t>
    </rPh>
    <rPh sb="571" eb="573">
      <t>ゾウカ</t>
    </rPh>
    <rPh sb="579" eb="580">
      <t>カンガ</t>
    </rPh>
    <rPh sb="585" eb="588">
      <t>ユウシュウリツ</t>
    </rPh>
    <rPh sb="594" eb="596">
      <t>ゲンジョウ</t>
    </rPh>
    <rPh sb="597" eb="599">
      <t>シュウエキ</t>
    </rPh>
    <rPh sb="604" eb="606">
      <t>シセツ</t>
    </rPh>
    <rPh sb="606" eb="608">
      <t>カドウ</t>
    </rPh>
    <rPh sb="609" eb="610">
      <t>オコナ</t>
    </rPh>
    <rPh sb="616" eb="618">
      <t>ゼンジュツ</t>
    </rPh>
    <phoneticPr fontId="4"/>
  </si>
  <si>
    <t>震災及び原子力事故により避難指示区域になったことで収益減少が大きく、収益に係わる賠償金がないと経営は不可能である。
給水人口は年々増加しているが、事故以前に比べ大きな差がある。ダウンサイジング、施設の統廃合等の検討を行い、適切な施設規模にする必要がある。
管路更新は、継続的に災害復旧工事及び町の施工計画に合わせて管路を整備し効率的な運用を図る必要がある。</t>
    <rPh sb="0" eb="2">
      <t>シンサイ</t>
    </rPh>
    <rPh sb="2" eb="3">
      <t>オヨ</t>
    </rPh>
    <rPh sb="4" eb="7">
      <t>ゲンシリョク</t>
    </rPh>
    <rPh sb="7" eb="9">
      <t>ジコ</t>
    </rPh>
    <rPh sb="12" eb="14">
      <t>ヒナン</t>
    </rPh>
    <rPh sb="14" eb="16">
      <t>シジ</t>
    </rPh>
    <rPh sb="16" eb="18">
      <t>クイキ</t>
    </rPh>
    <rPh sb="25" eb="27">
      <t>シュウエキ</t>
    </rPh>
    <rPh sb="27" eb="29">
      <t>ゲンショウ</t>
    </rPh>
    <rPh sb="30" eb="31">
      <t>オオ</t>
    </rPh>
    <rPh sb="34" eb="36">
      <t>シュウエキ</t>
    </rPh>
    <rPh sb="37" eb="38">
      <t>カカ</t>
    </rPh>
    <rPh sb="40" eb="43">
      <t>バイショウキン</t>
    </rPh>
    <rPh sb="47" eb="49">
      <t>ケイエイ</t>
    </rPh>
    <rPh sb="50" eb="53">
      <t>フカノウ</t>
    </rPh>
    <rPh sb="58" eb="60">
      <t>キュウスイ</t>
    </rPh>
    <rPh sb="60" eb="62">
      <t>ジンコウ</t>
    </rPh>
    <rPh sb="63" eb="65">
      <t>ネンネン</t>
    </rPh>
    <rPh sb="65" eb="67">
      <t>ゾウカ</t>
    </rPh>
    <rPh sb="73" eb="75">
      <t>ジコ</t>
    </rPh>
    <rPh sb="75" eb="77">
      <t>イゼン</t>
    </rPh>
    <rPh sb="78" eb="79">
      <t>クラ</t>
    </rPh>
    <rPh sb="80" eb="81">
      <t>オオ</t>
    </rPh>
    <rPh sb="83" eb="84">
      <t>サ</t>
    </rPh>
    <rPh sb="97" eb="99">
      <t>シセツ</t>
    </rPh>
    <rPh sb="100" eb="103">
      <t>トウハイゴウ</t>
    </rPh>
    <rPh sb="103" eb="104">
      <t>トウ</t>
    </rPh>
    <rPh sb="105" eb="107">
      <t>ケントウ</t>
    </rPh>
    <rPh sb="108" eb="109">
      <t>オコナ</t>
    </rPh>
    <rPh sb="111" eb="113">
      <t>テキセツ</t>
    </rPh>
    <rPh sb="114" eb="116">
      <t>シセツ</t>
    </rPh>
    <rPh sb="116" eb="118">
      <t>キボ</t>
    </rPh>
    <rPh sb="121" eb="123">
      <t>ヒツヨウ</t>
    </rPh>
    <rPh sb="128" eb="130">
      <t>カンロ</t>
    </rPh>
    <rPh sb="130" eb="132">
      <t>コウシン</t>
    </rPh>
    <rPh sb="134" eb="137">
      <t>ケイゾクテキ</t>
    </rPh>
    <rPh sb="138" eb="140">
      <t>サイガイ</t>
    </rPh>
    <rPh sb="140" eb="142">
      <t>フッキュウ</t>
    </rPh>
    <rPh sb="142" eb="144">
      <t>コウジ</t>
    </rPh>
    <rPh sb="144" eb="145">
      <t>オヨ</t>
    </rPh>
    <rPh sb="146" eb="147">
      <t>マチ</t>
    </rPh>
    <rPh sb="148" eb="150">
      <t>セコウ</t>
    </rPh>
    <rPh sb="150" eb="152">
      <t>ケイカク</t>
    </rPh>
    <rPh sb="153" eb="154">
      <t>ア</t>
    </rPh>
    <rPh sb="157" eb="159">
      <t>カンロ</t>
    </rPh>
    <rPh sb="160" eb="162">
      <t>セイビ</t>
    </rPh>
    <rPh sb="163" eb="166">
      <t>コウリツテキ</t>
    </rPh>
    <rPh sb="167" eb="169">
      <t>ウンヨウ</t>
    </rPh>
    <rPh sb="170" eb="171">
      <t>ハカ</t>
    </rPh>
    <rPh sb="172" eb="174">
      <t>ヒツヨウ</t>
    </rPh>
    <phoneticPr fontId="4"/>
  </si>
  <si>
    <t>①有形固定資産償却率46.87％と前年度に比べ資産の老朽化が進んでいると考える。しかし、過去5年のデータを比較した場合比率に推移があまりなく資産取得が増加していると考える。
②管路経年化率40.31と平均値を大きく上回っていることがわかる。法定耐用年数を超えた管路の所持が影響している。石綿管も残っており今後の管路更新の必要性が高いと考える。
③管路更新率0.07％であり、更新ペースの停滞がわかる。管路更新を中長期で計画していなかったため管路更新率の推移に平均を上回る時期、下回る時期が生じている。</t>
    <rPh sb="1" eb="3">
      <t>ユウケイ</t>
    </rPh>
    <rPh sb="3" eb="5">
      <t>コテイ</t>
    </rPh>
    <rPh sb="5" eb="7">
      <t>シサン</t>
    </rPh>
    <rPh sb="7" eb="9">
      <t>ショウキャク</t>
    </rPh>
    <rPh sb="9" eb="10">
      <t>リツ</t>
    </rPh>
    <rPh sb="17" eb="20">
      <t>ゼンネンド</t>
    </rPh>
    <rPh sb="21" eb="22">
      <t>クラ</t>
    </rPh>
    <rPh sb="23" eb="25">
      <t>シサン</t>
    </rPh>
    <rPh sb="26" eb="29">
      <t>ロウキュウカ</t>
    </rPh>
    <rPh sb="30" eb="31">
      <t>スス</t>
    </rPh>
    <rPh sb="36" eb="37">
      <t>カンガ</t>
    </rPh>
    <rPh sb="44" eb="46">
      <t>カコ</t>
    </rPh>
    <rPh sb="47" eb="48">
      <t>ネン</t>
    </rPh>
    <rPh sb="53" eb="55">
      <t>ヒカク</t>
    </rPh>
    <rPh sb="57" eb="59">
      <t>バアイ</t>
    </rPh>
    <rPh sb="59" eb="61">
      <t>ヒリツ</t>
    </rPh>
    <rPh sb="62" eb="64">
      <t>スイイ</t>
    </rPh>
    <rPh sb="70" eb="72">
      <t>シサン</t>
    </rPh>
    <rPh sb="72" eb="74">
      <t>シュトク</t>
    </rPh>
    <rPh sb="75" eb="77">
      <t>ゾウカ</t>
    </rPh>
    <rPh sb="82" eb="83">
      <t>カンガ</t>
    </rPh>
    <rPh sb="88" eb="90">
      <t>カンロ</t>
    </rPh>
    <rPh sb="90" eb="92">
      <t>ケイネン</t>
    </rPh>
    <rPh sb="92" eb="93">
      <t>カ</t>
    </rPh>
    <rPh sb="93" eb="94">
      <t>リツ</t>
    </rPh>
    <rPh sb="100" eb="103">
      <t>ヘイキンチ</t>
    </rPh>
    <rPh sb="104" eb="105">
      <t>オオ</t>
    </rPh>
    <rPh sb="107" eb="109">
      <t>ウワマワ</t>
    </rPh>
    <rPh sb="120" eb="122">
      <t>ホウテイ</t>
    </rPh>
    <rPh sb="122" eb="124">
      <t>タイヨウ</t>
    </rPh>
    <rPh sb="124" eb="126">
      <t>ネンスウ</t>
    </rPh>
    <rPh sb="127" eb="128">
      <t>コ</t>
    </rPh>
    <rPh sb="130" eb="132">
      <t>カンロ</t>
    </rPh>
    <rPh sb="133" eb="135">
      <t>ショジ</t>
    </rPh>
    <rPh sb="136" eb="138">
      <t>エイキョウ</t>
    </rPh>
    <rPh sb="143" eb="145">
      <t>セキメン</t>
    </rPh>
    <rPh sb="145" eb="146">
      <t>カン</t>
    </rPh>
    <rPh sb="147" eb="148">
      <t>ノコ</t>
    </rPh>
    <rPh sb="152" eb="154">
      <t>コンゴ</t>
    </rPh>
    <rPh sb="155" eb="156">
      <t>カン</t>
    </rPh>
    <rPh sb="156" eb="157">
      <t>ロ</t>
    </rPh>
    <rPh sb="157" eb="159">
      <t>コウシン</t>
    </rPh>
    <rPh sb="160" eb="163">
      <t>ヒツヨウセイ</t>
    </rPh>
    <rPh sb="164" eb="165">
      <t>タカ</t>
    </rPh>
    <rPh sb="167" eb="168">
      <t>カンガ</t>
    </rPh>
    <rPh sb="173" eb="175">
      <t>カンロ</t>
    </rPh>
    <rPh sb="175" eb="177">
      <t>コウシン</t>
    </rPh>
    <rPh sb="177" eb="178">
      <t>リツ</t>
    </rPh>
    <rPh sb="187" eb="189">
      <t>コウシン</t>
    </rPh>
    <rPh sb="193" eb="195">
      <t>テイタイ</t>
    </rPh>
    <rPh sb="200" eb="202">
      <t>カンロ</t>
    </rPh>
    <rPh sb="202" eb="204">
      <t>コウシン</t>
    </rPh>
    <rPh sb="205" eb="206">
      <t>ナカ</t>
    </rPh>
    <rPh sb="206" eb="208">
      <t>チョウキ</t>
    </rPh>
    <rPh sb="209" eb="211">
      <t>ケイカク</t>
    </rPh>
    <rPh sb="220" eb="222">
      <t>カンロ</t>
    </rPh>
    <rPh sb="222" eb="224">
      <t>コウシン</t>
    </rPh>
    <rPh sb="224" eb="225">
      <t>リツ</t>
    </rPh>
    <rPh sb="226" eb="228">
      <t>スイイ</t>
    </rPh>
    <rPh sb="229" eb="231">
      <t>ヘイキン</t>
    </rPh>
    <rPh sb="232" eb="234">
      <t>ウワマワ</t>
    </rPh>
    <rPh sb="235" eb="237">
      <t>ジキ</t>
    </rPh>
    <rPh sb="238" eb="240">
      <t>シタマワ</t>
    </rPh>
    <rPh sb="241" eb="243">
      <t>ジキ</t>
    </rPh>
    <rPh sb="244" eb="24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</si>
</sst>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0.19</c:v>
                </c:pt>
                <c:pt idx="3" formatCode="#,##0.00;&quot;△&quot;#,##0.00;&quot;-&quot;">
                  <c:v>0.84</c:v>
                </c:pt>
                <c:pt idx="4" formatCode="#,##0.00;&quot;△&quot;#,##0.00;&quot;-&quot;">
                  <c:v>7.0000000000000007E-2</c:v>
                </c:pt>
              </c:numCache>
            </c:numRef>
          </c:val>
          <c:extLst>
            <c:ext xmlns:c16="http://schemas.microsoft.com/office/drawing/2014/chart" uri="{C3380CC4-5D6E-409C-BE32-E72D297353CC}">
              <c16:uniqueId val="{00000000-138E-4C4E-9874-6ECF46FD06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c:ext xmlns:c16="http://schemas.microsoft.com/office/drawing/2014/chart" uri="{C3380CC4-5D6E-409C-BE32-E72D297353CC}">
              <c16:uniqueId val="{00000001-138E-4C4E-9874-6ECF46FD06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formatCode="#,##0.00;&quot;△&quot;#,##0.00">
                  <c:v>0</c:v>
                </c:pt>
                <c:pt idx="1">
                  <c:v>4.59</c:v>
                </c:pt>
                <c:pt idx="2">
                  <c:v>8.69</c:v>
                </c:pt>
                <c:pt idx="3">
                  <c:v>12.89</c:v>
                </c:pt>
                <c:pt idx="4">
                  <c:v>21.51</c:v>
                </c:pt>
              </c:numCache>
            </c:numRef>
          </c:val>
          <c:extLst>
            <c:ext xmlns:c16="http://schemas.microsoft.com/office/drawing/2014/chart" uri="{C3380CC4-5D6E-409C-BE32-E72D297353CC}">
              <c16:uniqueId val="{00000000-6BDE-4830-9064-9C612AD28B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c:ext xmlns:c16="http://schemas.microsoft.com/office/drawing/2014/chart" uri="{C3380CC4-5D6E-409C-BE32-E72D297353CC}">
              <c16:uniqueId val="{00000001-6BDE-4830-9064-9C612AD28B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3.47</c:v>
                </c:pt>
                <c:pt idx="2">
                  <c:v>4</c:v>
                </c:pt>
                <c:pt idx="3">
                  <c:v>3.22</c:v>
                </c:pt>
                <c:pt idx="4">
                  <c:v>5.31</c:v>
                </c:pt>
              </c:numCache>
            </c:numRef>
          </c:val>
          <c:extLst>
            <c:ext xmlns:c16="http://schemas.microsoft.com/office/drawing/2014/chart" uri="{C3380CC4-5D6E-409C-BE32-E72D297353CC}">
              <c16:uniqueId val="{00000000-931B-4F22-A607-D6AE34F61E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c:ext xmlns:c16="http://schemas.microsoft.com/office/drawing/2014/chart" uri="{C3380CC4-5D6E-409C-BE32-E72D297353CC}">
              <c16:uniqueId val="{00000001-931B-4F22-A607-D6AE34F61E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111.48</c:v>
                </c:pt>
                <c:pt idx="1">
                  <c:v>107.99</c:v>
                </c:pt>
                <c:pt idx="2">
                  <c:v>242.74</c:v>
                </c:pt>
                <c:pt idx="3">
                  <c:v>41.86</c:v>
                </c:pt>
                <c:pt idx="4">
                  <c:v>137.66999999999999</c:v>
                </c:pt>
              </c:numCache>
            </c:numRef>
          </c:val>
          <c:extLst>
            <c:ext xmlns:c16="http://schemas.microsoft.com/office/drawing/2014/chart" uri="{C3380CC4-5D6E-409C-BE32-E72D297353CC}">
              <c16:uniqueId val="{00000000-142D-463B-90EA-2EAD63EF80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c:ext xmlns:c16="http://schemas.microsoft.com/office/drawing/2014/chart" uri="{C3380CC4-5D6E-409C-BE32-E72D297353CC}">
              <c16:uniqueId val="{00000001-142D-463B-90EA-2EAD63EF80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45.07</c:v>
                </c:pt>
                <c:pt idx="1">
                  <c:v>46.38</c:v>
                </c:pt>
                <c:pt idx="2">
                  <c:v>45.4</c:v>
                </c:pt>
                <c:pt idx="3">
                  <c:v>45.25</c:v>
                </c:pt>
                <c:pt idx="4">
                  <c:v>46.87</c:v>
                </c:pt>
              </c:numCache>
            </c:numRef>
          </c:val>
          <c:extLst>
            <c:ext xmlns:c16="http://schemas.microsoft.com/office/drawing/2014/chart" uri="{C3380CC4-5D6E-409C-BE32-E72D297353CC}">
              <c16:uniqueId val="{00000000-C164-4A44-943C-FD88941C09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c:ext xmlns:c16="http://schemas.microsoft.com/office/drawing/2014/chart" uri="{C3380CC4-5D6E-409C-BE32-E72D297353CC}">
              <c16:uniqueId val="{00000001-C164-4A44-943C-FD88941C09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46.72</c:v>
                </c:pt>
                <c:pt idx="1">
                  <c:v>49.62</c:v>
                </c:pt>
                <c:pt idx="2">
                  <c:v>37.1</c:v>
                </c:pt>
                <c:pt idx="3">
                  <c:v>38.94</c:v>
                </c:pt>
                <c:pt idx="4">
                  <c:v>40.31</c:v>
                </c:pt>
              </c:numCache>
            </c:numRef>
          </c:val>
          <c:extLst>
            <c:ext xmlns:c16="http://schemas.microsoft.com/office/drawing/2014/chart" uri="{C3380CC4-5D6E-409C-BE32-E72D297353CC}">
              <c16:uniqueId val="{00000000-7DB1-4E8B-8CD2-DDA892C261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c:ext xmlns:c16="http://schemas.microsoft.com/office/drawing/2014/chart" uri="{C3380CC4-5D6E-409C-BE32-E72D297353CC}">
              <c16:uniqueId val="{00000001-7DB1-4E8B-8CD2-DDA892C261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quot;-&quot;">
                  <c:v>1091.18</c:v>
                </c:pt>
                <c:pt idx="1">
                  <c:v>0</c:v>
                </c:pt>
                <c:pt idx="2">
                  <c:v>0</c:v>
                </c:pt>
                <c:pt idx="3">
                  <c:v>0</c:v>
                </c:pt>
                <c:pt idx="4">
                  <c:v>0</c:v>
                </c:pt>
              </c:numCache>
            </c:numRef>
          </c:val>
          <c:extLst>
            <c:ext xmlns:c16="http://schemas.microsoft.com/office/drawing/2014/chart" uri="{C3380CC4-5D6E-409C-BE32-E72D297353CC}">
              <c16:uniqueId val="{00000000-E291-4FA8-89C1-31599A6E03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c:ext xmlns:c16="http://schemas.microsoft.com/office/drawing/2014/chart" uri="{C3380CC4-5D6E-409C-BE32-E72D297353CC}">
              <c16:uniqueId val="{00000001-E291-4FA8-89C1-31599A6E03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9933.9599999999991</c:v>
                </c:pt>
                <c:pt idx="1">
                  <c:v>824.51</c:v>
                </c:pt>
                <c:pt idx="2">
                  <c:v>275.27</c:v>
                </c:pt>
                <c:pt idx="3">
                  <c:v>283.66000000000003</c:v>
                </c:pt>
                <c:pt idx="4">
                  <c:v>426.67</c:v>
                </c:pt>
              </c:numCache>
            </c:numRef>
          </c:val>
          <c:extLst>
            <c:ext xmlns:c16="http://schemas.microsoft.com/office/drawing/2014/chart" uri="{C3380CC4-5D6E-409C-BE32-E72D297353CC}">
              <c16:uniqueId val="{00000000-6FA8-4BD8-8B5C-640B1EEC8F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c:ext xmlns:c16="http://schemas.microsoft.com/office/drawing/2014/chart" uri="{C3380CC4-5D6E-409C-BE32-E72D297353CC}">
              <c16:uniqueId val="{00000001-6FA8-4BD8-8B5C-640B1EEC8F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46336.7</c:v>
                </c:pt>
                <c:pt idx="1">
                  <c:v>33707.019999999997</c:v>
                </c:pt>
                <c:pt idx="2">
                  <c:v>15203.17</c:v>
                </c:pt>
                <c:pt idx="3">
                  <c:v>12153.02</c:v>
                </c:pt>
                <c:pt idx="4">
                  <c:v>4087.25</c:v>
                </c:pt>
              </c:numCache>
            </c:numRef>
          </c:val>
          <c:extLst>
            <c:ext xmlns:c16="http://schemas.microsoft.com/office/drawing/2014/chart" uri="{C3380CC4-5D6E-409C-BE32-E72D297353CC}">
              <c16:uniqueId val="{00000000-F847-48D4-B1F1-6E43B61E3E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c:ext xmlns:c16="http://schemas.microsoft.com/office/drawing/2014/chart" uri="{C3380CC4-5D6E-409C-BE32-E72D297353CC}">
              <c16:uniqueId val="{00000001-F847-48D4-B1F1-6E43B61E3E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0.88</c:v>
                </c:pt>
                <c:pt idx="1">
                  <c:v>1.1000000000000001</c:v>
                </c:pt>
                <c:pt idx="2">
                  <c:v>2.56</c:v>
                </c:pt>
                <c:pt idx="3">
                  <c:v>2.0099999999999998</c:v>
                </c:pt>
                <c:pt idx="4">
                  <c:v>5.79</c:v>
                </c:pt>
              </c:numCache>
            </c:numRef>
          </c:val>
          <c:extLst>
            <c:ext xmlns:c16="http://schemas.microsoft.com/office/drawing/2014/chart" uri="{C3380CC4-5D6E-409C-BE32-E72D297353CC}">
              <c16:uniqueId val="{00000000-1CF2-4ABC-B4EE-3314B6339E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c:ext xmlns:c16="http://schemas.microsoft.com/office/drawing/2014/chart" uri="{C3380CC4-5D6E-409C-BE32-E72D297353CC}">
              <c16:uniqueId val="{00000001-1CF2-4ABC-B4EE-3314B6339E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45356.6</c:v>
                </c:pt>
                <c:pt idx="1">
                  <c:v>31404.22</c:v>
                </c:pt>
                <c:pt idx="2">
                  <c:v>12254.24</c:v>
                </c:pt>
                <c:pt idx="3">
                  <c:v>14319.68</c:v>
                </c:pt>
                <c:pt idx="4">
                  <c:v>4599.1499999999996</c:v>
                </c:pt>
              </c:numCache>
            </c:numRef>
          </c:val>
          <c:extLst>
            <c:ext xmlns:c16="http://schemas.microsoft.com/office/drawing/2014/chart" uri="{C3380CC4-5D6E-409C-BE32-E72D297353CC}">
              <c16:uniqueId val="{00000000-A5F1-422A-AC86-30D5E63B50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c:ext xmlns:c16="http://schemas.microsoft.com/office/drawing/2014/chart" uri="{C3380CC4-5D6E-409C-BE32-E72D297353CC}">
              <c16:uniqueId val="{00000001-A5F1-422A-AC86-30D5E63B50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4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浪江町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A9</v>
      </c>
      <c r="X8" s="59"/>
      <c r="Y8" s="59"/>
      <c r="Z8" s="59"/>
      <c r="AA8" s="59"/>
      <c r="AB8" s="59"/>
      <c r="AC8" s="59"/>
      <c r="AD8" s="59" t="str">
        <f>データ!$M$6</f>
        <v>非設置</v>
      </c>
      <c r="AE8" s="59"/>
      <c r="AF8" s="59"/>
      <c r="AG8" s="59"/>
      <c r="AH8" s="59"/>
      <c r="AI8" s="59"/>
      <c r="AJ8" s="59"/>
      <c r="AK8" s="4"/>
      <c r="AL8" s="60">
        <f>データ!$R$6</f>
        <v>17613</v>
      </c>
      <c r="AM8" s="60"/>
      <c r="AN8" s="60"/>
      <c r="AO8" s="60"/>
      <c r="AP8" s="60"/>
      <c r="AQ8" s="60"/>
      <c r="AR8" s="60"/>
      <c r="AS8" s="60"/>
      <c r="AT8" s="51">
        <f>データ!$S$6</f>
        <v>223.14</v>
      </c>
      <c r="AU8" s="52"/>
      <c r="AV8" s="52"/>
      <c r="AW8" s="52"/>
      <c r="AX8" s="52"/>
      <c r="AY8" s="52"/>
      <c r="AZ8" s="52"/>
      <c r="BA8" s="52"/>
      <c r="BB8" s="53">
        <f>データ!$T$6</f>
        <v>78.930000000000007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84.27</v>
      </c>
      <c r="J10" s="52"/>
      <c r="K10" s="52"/>
      <c r="L10" s="52"/>
      <c r="M10" s="52"/>
      <c r="N10" s="52"/>
      <c r="O10" s="63"/>
      <c r="P10" s="53">
        <f>データ!$P$6</f>
        <v>5.54</v>
      </c>
      <c r="Q10" s="53"/>
      <c r="R10" s="53"/>
      <c r="S10" s="53"/>
      <c r="T10" s="53"/>
      <c r="U10" s="53"/>
      <c r="V10" s="53"/>
      <c r="W10" s="60">
        <f>データ!$Q$6</f>
        <v>3456</v>
      </c>
      <c r="X10" s="60"/>
      <c r="Y10" s="60"/>
      <c r="Z10" s="60"/>
      <c r="AA10" s="60"/>
      <c r="AB10" s="60"/>
      <c r="AC10" s="60"/>
      <c r="AD10" s="2"/>
      <c r="AE10" s="2"/>
      <c r="AF10" s="2"/>
      <c r="AG10" s="2"/>
      <c r="AH10" s="4"/>
      <c r="AI10" s="4"/>
      <c r="AJ10" s="4"/>
      <c r="AK10" s="4"/>
      <c r="AL10" s="60">
        <f>データ!$U$6</f>
        <v>966</v>
      </c>
      <c r="AM10" s="60"/>
      <c r="AN10" s="60"/>
      <c r="AO10" s="60"/>
      <c r="AP10" s="60"/>
      <c r="AQ10" s="60"/>
      <c r="AR10" s="60"/>
      <c r="AS10" s="60"/>
      <c r="AT10" s="51">
        <f>データ!$V$6</f>
        <v>46.19</v>
      </c>
      <c r="AU10" s="52"/>
      <c r="AV10" s="52"/>
      <c r="AW10" s="52"/>
      <c r="AX10" s="52"/>
      <c r="AY10" s="52"/>
      <c r="AZ10" s="52"/>
      <c r="BA10" s="52"/>
      <c r="BB10" s="53">
        <f>データ!$W$6</f>
        <v>20.91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AMBlLfO2XENOdzpt+48KIEjY833cma7MEnGnamFKJ/W7tsSMkm3m9bwjSrkMP0n44EetVGll7E96ImY+8lEWw==" saltValue="U6XENmtatgRy6k/985E52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75477</v>
      </c>
      <c r="D6" s="34">
        <f t="shared" si="3"/>
        <v>46</v>
      </c>
      <c r="E6" s="34">
        <f t="shared" si="3"/>
        <v>1</v>
      </c>
      <c r="F6" s="34">
        <f t="shared" si="3"/>
        <v>0</v>
      </c>
      <c r="G6" s="34">
        <f t="shared" si="3"/>
        <v>1</v>
      </c>
      <c r="H6" s="34" t="str">
        <f t="shared" si="3"/>
        <v>福島県　浪江町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84.27</v>
      </c>
      <c r="P6" s="35">
        <f t="shared" si="3"/>
        <v>5.54</v>
      </c>
      <c r="Q6" s="35">
        <f t="shared" si="3"/>
        <v>3456</v>
      </c>
      <c r="R6" s="35">
        <f t="shared" si="3"/>
        <v>17613</v>
      </c>
      <c r="S6" s="35">
        <f t="shared" si="3"/>
        <v>223.14</v>
      </c>
      <c r="T6" s="35">
        <f t="shared" si="3"/>
        <v>78.930000000000007</v>
      </c>
      <c r="U6" s="35">
        <f t="shared" si="3"/>
        <v>966</v>
      </c>
      <c r="V6" s="35">
        <f t="shared" si="3"/>
        <v>46.19</v>
      </c>
      <c r="W6" s="35">
        <f t="shared" si="3"/>
        <v>20.91</v>
      </c>
      <c r="X6" s="36">
        <f>IF(X7="",NA(),X7)</f>
        <v>111.48</v>
      </c>
      <c r="Y6" s="36">
        <f t="shared" ref="Y6:AG6" si="4">IF(Y7="",NA(),Y7)</f>
        <v>107.99</v>
      </c>
      <c r="Z6" s="36">
        <f t="shared" si="4"/>
        <v>242.74</v>
      </c>
      <c r="AA6" s="36">
        <f t="shared" si="4"/>
        <v>41.86</v>
      </c>
      <c r="AB6" s="36">
        <f t="shared" si="4"/>
        <v>137.66999999999999</v>
      </c>
      <c r="AC6" s="36">
        <f t="shared" si="4"/>
        <v>106.28</v>
      </c>
      <c r="AD6" s="36">
        <f t="shared" si="4"/>
        <v>108.35</v>
      </c>
      <c r="AE6" s="36">
        <f t="shared" si="4"/>
        <v>114.74</v>
      </c>
      <c r="AF6" s="36">
        <f t="shared" si="4"/>
        <v>104.85</v>
      </c>
      <c r="AG6" s="36">
        <f t="shared" si="4"/>
        <v>107.64</v>
      </c>
      <c r="AH6" s="35" t="str">
        <f>IF(AH7="","",IF(AH7="-","【-】","【"&amp;SUBSTITUTE(TEXT(AH7,"#,##0.00"),"-","△")&amp;"】"))</f>
        <v>【112.83】</v>
      </c>
      <c r="AI6" s="36">
        <f>IF(AI7="",NA(),AI7)</f>
        <v>1091.18</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9933.9599999999991</v>
      </c>
      <c r="AU6" s="36">
        <f t="shared" ref="AU6:BC6" si="6">IF(AU7="",NA(),AU7)</f>
        <v>824.51</v>
      </c>
      <c r="AV6" s="36">
        <f t="shared" si="6"/>
        <v>275.27</v>
      </c>
      <c r="AW6" s="36">
        <f t="shared" si="6"/>
        <v>283.66000000000003</v>
      </c>
      <c r="AX6" s="36">
        <f t="shared" si="6"/>
        <v>426.67</v>
      </c>
      <c r="AY6" s="36">
        <f t="shared" si="6"/>
        <v>571.29999999999995</v>
      </c>
      <c r="AZ6" s="36">
        <f t="shared" si="6"/>
        <v>527.82000000000005</v>
      </c>
      <c r="BA6" s="36">
        <f t="shared" si="6"/>
        <v>477.44</v>
      </c>
      <c r="BB6" s="36">
        <f t="shared" si="6"/>
        <v>445.85</v>
      </c>
      <c r="BC6" s="36">
        <f t="shared" si="6"/>
        <v>450.54</v>
      </c>
      <c r="BD6" s="35" t="str">
        <f>IF(BD7="","",IF(BD7="-","【-】","【"&amp;SUBSTITUTE(TEXT(BD7,"#,##0.00"),"-","△")&amp;"】"))</f>
        <v>【261.93】</v>
      </c>
      <c r="BE6" s="36">
        <f>IF(BE7="",NA(),BE7)</f>
        <v>46336.7</v>
      </c>
      <c r="BF6" s="36">
        <f t="shared" ref="BF6:BN6" si="7">IF(BF7="",NA(),BF7)</f>
        <v>33707.019999999997</v>
      </c>
      <c r="BG6" s="36">
        <f t="shared" si="7"/>
        <v>15203.17</v>
      </c>
      <c r="BH6" s="36">
        <f t="shared" si="7"/>
        <v>12153.02</v>
      </c>
      <c r="BI6" s="36">
        <f t="shared" si="7"/>
        <v>4087.25</v>
      </c>
      <c r="BJ6" s="36">
        <f t="shared" si="7"/>
        <v>495.43</v>
      </c>
      <c r="BK6" s="36">
        <f t="shared" si="7"/>
        <v>488.5</v>
      </c>
      <c r="BL6" s="36">
        <f t="shared" si="7"/>
        <v>485.75</v>
      </c>
      <c r="BM6" s="36">
        <f t="shared" si="7"/>
        <v>516.34</v>
      </c>
      <c r="BN6" s="36">
        <f t="shared" si="7"/>
        <v>496.56</v>
      </c>
      <c r="BO6" s="35" t="str">
        <f>IF(BO7="","",IF(BO7="-","【-】","【"&amp;SUBSTITUTE(TEXT(BO7,"#,##0.00"),"-","△")&amp;"】"))</f>
        <v>【270.46】</v>
      </c>
      <c r="BP6" s="36">
        <f>IF(BP7="",NA(),BP7)</f>
        <v>0.88</v>
      </c>
      <c r="BQ6" s="36">
        <f t="shared" ref="BQ6:BY6" si="8">IF(BQ7="",NA(),BQ7)</f>
        <v>1.1000000000000001</v>
      </c>
      <c r="BR6" s="36">
        <f t="shared" si="8"/>
        <v>2.56</v>
      </c>
      <c r="BS6" s="36">
        <f t="shared" si="8"/>
        <v>2.0099999999999998</v>
      </c>
      <c r="BT6" s="36">
        <f t="shared" si="8"/>
        <v>5.79</v>
      </c>
      <c r="BU6" s="36">
        <f t="shared" si="8"/>
        <v>81.900000000000006</v>
      </c>
      <c r="BV6" s="36">
        <f t="shared" si="8"/>
        <v>82.42</v>
      </c>
      <c r="BW6" s="36">
        <f t="shared" si="8"/>
        <v>83.59</v>
      </c>
      <c r="BX6" s="36">
        <f t="shared" si="8"/>
        <v>83.27</v>
      </c>
      <c r="BY6" s="36">
        <f t="shared" si="8"/>
        <v>84.9</v>
      </c>
      <c r="BZ6" s="35" t="str">
        <f>IF(BZ7="","",IF(BZ7="-","【-】","【"&amp;SUBSTITUTE(TEXT(BZ7,"#,##0.00"),"-","△")&amp;"】"))</f>
        <v>【103.91】</v>
      </c>
      <c r="CA6" s="36">
        <f>IF(CA7="",NA(),CA7)</f>
        <v>45356.6</v>
      </c>
      <c r="CB6" s="36">
        <f t="shared" ref="CB6:CJ6" si="9">IF(CB7="",NA(),CB7)</f>
        <v>31404.22</v>
      </c>
      <c r="CC6" s="36">
        <f t="shared" si="9"/>
        <v>12254.24</v>
      </c>
      <c r="CD6" s="36">
        <f t="shared" si="9"/>
        <v>14319.68</v>
      </c>
      <c r="CE6" s="36">
        <f t="shared" si="9"/>
        <v>4599.1499999999996</v>
      </c>
      <c r="CF6" s="36">
        <f t="shared" si="9"/>
        <v>227.97</v>
      </c>
      <c r="CG6" s="36">
        <f t="shared" si="9"/>
        <v>226.99</v>
      </c>
      <c r="CH6" s="36">
        <f t="shared" si="9"/>
        <v>230.22</v>
      </c>
      <c r="CI6" s="36">
        <f t="shared" si="9"/>
        <v>228.81</v>
      </c>
      <c r="CJ6" s="36">
        <f t="shared" si="9"/>
        <v>231.9</v>
      </c>
      <c r="CK6" s="35" t="str">
        <f>IF(CK7="","",IF(CK7="-","【-】","【"&amp;SUBSTITUTE(TEXT(CK7,"#,##0.00"),"-","△")&amp;"】"))</f>
        <v>【167.11】</v>
      </c>
      <c r="CL6" s="35">
        <f>IF(CL7="",NA(),CL7)</f>
        <v>0</v>
      </c>
      <c r="CM6" s="36">
        <f t="shared" ref="CM6:CU6" si="10">IF(CM7="",NA(),CM7)</f>
        <v>4.59</v>
      </c>
      <c r="CN6" s="36">
        <f t="shared" si="10"/>
        <v>8.69</v>
      </c>
      <c r="CO6" s="36">
        <f t="shared" si="10"/>
        <v>12.89</v>
      </c>
      <c r="CP6" s="36">
        <f t="shared" si="10"/>
        <v>21.51</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t="str">
        <f>IF(CW7="",NA(),CW7)</f>
        <v>-</v>
      </c>
      <c r="CX6" s="36">
        <f t="shared" ref="CX6:DF6" si="11">IF(CX7="",NA(),CX7)</f>
        <v>3.47</v>
      </c>
      <c r="CY6" s="36">
        <f t="shared" si="11"/>
        <v>4</v>
      </c>
      <c r="CZ6" s="36">
        <f t="shared" si="11"/>
        <v>3.22</v>
      </c>
      <c r="DA6" s="36">
        <f t="shared" si="11"/>
        <v>5.31</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45.07</v>
      </c>
      <c r="DI6" s="36">
        <f t="shared" ref="DI6:DQ6" si="12">IF(DI7="",NA(),DI7)</f>
        <v>46.38</v>
      </c>
      <c r="DJ6" s="36">
        <f t="shared" si="12"/>
        <v>45.4</v>
      </c>
      <c r="DK6" s="36">
        <f t="shared" si="12"/>
        <v>45.25</v>
      </c>
      <c r="DL6" s="36">
        <f t="shared" si="12"/>
        <v>46.87</v>
      </c>
      <c r="DM6" s="36">
        <f t="shared" si="12"/>
        <v>50.44</v>
      </c>
      <c r="DN6" s="36">
        <f t="shared" si="12"/>
        <v>51.44</v>
      </c>
      <c r="DO6" s="36">
        <f t="shared" si="12"/>
        <v>52.4</v>
      </c>
      <c r="DP6" s="36">
        <f t="shared" si="12"/>
        <v>51.89</v>
      </c>
      <c r="DQ6" s="36">
        <f t="shared" si="12"/>
        <v>54.09</v>
      </c>
      <c r="DR6" s="35" t="str">
        <f>IF(DR7="","",IF(DR7="-","【-】","【"&amp;SUBSTITUTE(TEXT(DR7,"#,##0.00"),"-","△")&amp;"】"))</f>
        <v>【48.85】</v>
      </c>
      <c r="DS6" s="36">
        <f>IF(DS7="",NA(),DS7)</f>
        <v>46.72</v>
      </c>
      <c r="DT6" s="36">
        <f t="shared" ref="DT6:EB6" si="13">IF(DT7="",NA(),DT7)</f>
        <v>49.62</v>
      </c>
      <c r="DU6" s="36">
        <f t="shared" si="13"/>
        <v>37.1</v>
      </c>
      <c r="DV6" s="36">
        <f t="shared" si="13"/>
        <v>38.94</v>
      </c>
      <c r="DW6" s="36">
        <f t="shared" si="13"/>
        <v>40.31</v>
      </c>
      <c r="DX6" s="36">
        <f t="shared" si="13"/>
        <v>9.64</v>
      </c>
      <c r="DY6" s="36">
        <f t="shared" si="13"/>
        <v>11.68</v>
      </c>
      <c r="DZ6" s="36">
        <f t="shared" si="13"/>
        <v>14.01</v>
      </c>
      <c r="EA6" s="36">
        <f t="shared" si="13"/>
        <v>14.74</v>
      </c>
      <c r="EB6" s="36">
        <f t="shared" si="13"/>
        <v>18.68</v>
      </c>
      <c r="EC6" s="35" t="str">
        <f>IF(EC7="","",IF(EC7="-","【-】","【"&amp;SUBSTITUTE(TEXT(EC7,"#,##0.00"),"-","△")&amp;"】"))</f>
        <v>【17.80】</v>
      </c>
      <c r="ED6" s="35">
        <f>IF(ED7="",NA(),ED7)</f>
        <v>0</v>
      </c>
      <c r="EE6" s="35">
        <f t="shared" ref="EE6:EM6" si="14">IF(EE7="",NA(),EE7)</f>
        <v>0</v>
      </c>
      <c r="EF6" s="36">
        <f t="shared" si="14"/>
        <v>0.19</v>
      </c>
      <c r="EG6" s="36">
        <f t="shared" si="14"/>
        <v>0.84</v>
      </c>
      <c r="EH6" s="36">
        <f t="shared" si="14"/>
        <v>7.0000000000000007E-2</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75477</v>
      </c>
      <c r="D7" s="38">
        <v>46</v>
      </c>
      <c r="E7" s="38">
        <v>1</v>
      </c>
      <c r="F7" s="38">
        <v>0</v>
      </c>
      <c r="G7" s="38">
        <v>1</v>
      </c>
      <c r="H7" s="38" t="s">
        <v>93</v>
      </c>
      <c r="I7" s="38" t="s">
        <v>94</v>
      </c>
      <c r="J7" s="38" t="s">
        <v>95</v>
      </c>
      <c r="K7" s="38" t="s">
        <v>96</v>
      </c>
      <c r="L7" s="38" t="s">
        <v>97</v>
      </c>
      <c r="M7" s="38" t="s">
        <v>98</v>
      </c>
      <c r="N7" s="39" t="s">
        <v>99</v>
      </c>
      <c r="O7" s="39">
        <v>84.27</v>
      </c>
      <c r="P7" s="39">
        <v>5.54</v>
      </c>
      <c r="Q7" s="39">
        <v>3456</v>
      </c>
      <c r="R7" s="39">
        <v>17613</v>
      </c>
      <c r="S7" s="39">
        <v>223.14</v>
      </c>
      <c r="T7" s="39">
        <v>78.930000000000007</v>
      </c>
      <c r="U7" s="39">
        <v>966</v>
      </c>
      <c r="V7" s="39">
        <v>46.19</v>
      </c>
      <c r="W7" s="39">
        <v>20.91</v>
      </c>
      <c r="X7" s="39">
        <v>111.48</v>
      </c>
      <c r="Y7" s="39">
        <v>107.99</v>
      </c>
      <c r="Z7" s="39">
        <v>242.74</v>
      </c>
      <c r="AA7" s="39">
        <v>41.86</v>
      </c>
      <c r="AB7" s="39">
        <v>137.66999999999999</v>
      </c>
      <c r="AC7" s="39">
        <v>106.28</v>
      </c>
      <c r="AD7" s="39">
        <v>108.35</v>
      </c>
      <c r="AE7" s="39">
        <v>114.74</v>
      </c>
      <c r="AF7" s="39">
        <v>104.85</v>
      </c>
      <c r="AG7" s="39">
        <v>107.64</v>
      </c>
      <c r="AH7" s="39">
        <v>112.83</v>
      </c>
      <c r="AI7" s="39">
        <v>1091.18</v>
      </c>
      <c r="AJ7" s="39">
        <v>0</v>
      </c>
      <c r="AK7" s="39">
        <v>0</v>
      </c>
      <c r="AL7" s="39">
        <v>0</v>
      </c>
      <c r="AM7" s="39">
        <v>0</v>
      </c>
      <c r="AN7" s="39">
        <v>32.31</v>
      </c>
      <c r="AO7" s="39">
        <v>26.85</v>
      </c>
      <c r="AP7" s="39">
        <v>27.19</v>
      </c>
      <c r="AQ7" s="39">
        <v>27.52</v>
      </c>
      <c r="AR7" s="39">
        <v>30.84</v>
      </c>
      <c r="AS7" s="39">
        <v>1.05</v>
      </c>
      <c r="AT7" s="39">
        <v>9933.9599999999991</v>
      </c>
      <c r="AU7" s="39">
        <v>824.51</v>
      </c>
      <c r="AV7" s="39">
        <v>275.27</v>
      </c>
      <c r="AW7" s="39">
        <v>283.66000000000003</v>
      </c>
      <c r="AX7" s="39">
        <v>426.67</v>
      </c>
      <c r="AY7" s="39">
        <v>571.29999999999995</v>
      </c>
      <c r="AZ7" s="39">
        <v>527.82000000000005</v>
      </c>
      <c r="BA7" s="39">
        <v>477.44</v>
      </c>
      <c r="BB7" s="39">
        <v>445.85</v>
      </c>
      <c r="BC7" s="39">
        <v>450.54</v>
      </c>
      <c r="BD7" s="39">
        <v>261.93</v>
      </c>
      <c r="BE7" s="39">
        <v>46336.7</v>
      </c>
      <c r="BF7" s="39">
        <v>33707.019999999997</v>
      </c>
      <c r="BG7" s="39">
        <v>15203.17</v>
      </c>
      <c r="BH7" s="39">
        <v>12153.02</v>
      </c>
      <c r="BI7" s="39">
        <v>4087.25</v>
      </c>
      <c r="BJ7" s="39">
        <v>495.43</v>
      </c>
      <c r="BK7" s="39">
        <v>488.5</v>
      </c>
      <c r="BL7" s="39">
        <v>485.75</v>
      </c>
      <c r="BM7" s="39">
        <v>516.34</v>
      </c>
      <c r="BN7" s="39">
        <v>496.56</v>
      </c>
      <c r="BO7" s="39">
        <v>270.45999999999998</v>
      </c>
      <c r="BP7" s="39">
        <v>0.88</v>
      </c>
      <c r="BQ7" s="39">
        <v>1.1000000000000001</v>
      </c>
      <c r="BR7" s="39">
        <v>2.56</v>
      </c>
      <c r="BS7" s="39">
        <v>2.0099999999999998</v>
      </c>
      <c r="BT7" s="39">
        <v>5.79</v>
      </c>
      <c r="BU7" s="39">
        <v>81.900000000000006</v>
      </c>
      <c r="BV7" s="39">
        <v>82.42</v>
      </c>
      <c r="BW7" s="39">
        <v>83.59</v>
      </c>
      <c r="BX7" s="39">
        <v>83.27</v>
      </c>
      <c r="BY7" s="39">
        <v>84.9</v>
      </c>
      <c r="BZ7" s="39">
        <v>103.91</v>
      </c>
      <c r="CA7" s="39">
        <v>45356.6</v>
      </c>
      <c r="CB7" s="39">
        <v>31404.22</v>
      </c>
      <c r="CC7" s="39">
        <v>12254.24</v>
      </c>
      <c r="CD7" s="39">
        <v>14319.68</v>
      </c>
      <c r="CE7" s="39">
        <v>4599.1499999999996</v>
      </c>
      <c r="CF7" s="39">
        <v>227.97</v>
      </c>
      <c r="CG7" s="39">
        <v>226.99</v>
      </c>
      <c r="CH7" s="39">
        <v>230.22</v>
      </c>
      <c r="CI7" s="39">
        <v>228.81</v>
      </c>
      <c r="CJ7" s="39">
        <v>231.9</v>
      </c>
      <c r="CK7" s="39">
        <v>167.11</v>
      </c>
      <c r="CL7" s="39">
        <v>0</v>
      </c>
      <c r="CM7" s="39">
        <v>4.59</v>
      </c>
      <c r="CN7" s="39">
        <v>8.69</v>
      </c>
      <c r="CO7" s="39">
        <v>12.89</v>
      </c>
      <c r="CP7" s="39">
        <v>21.51</v>
      </c>
      <c r="CQ7" s="39">
        <v>40.700000000000003</v>
      </c>
      <c r="CR7" s="39">
        <v>39.909999999999997</v>
      </c>
      <c r="CS7" s="39">
        <v>41.09</v>
      </c>
      <c r="CT7" s="39">
        <v>38.979999999999997</v>
      </c>
      <c r="CU7" s="39">
        <v>39.61</v>
      </c>
      <c r="CV7" s="39">
        <v>60.27</v>
      </c>
      <c r="CW7" s="39" t="s">
        <v>99</v>
      </c>
      <c r="CX7" s="39">
        <v>3.47</v>
      </c>
      <c r="CY7" s="39">
        <v>4</v>
      </c>
      <c r="CZ7" s="39">
        <v>3.22</v>
      </c>
      <c r="DA7" s="39">
        <v>5.31</v>
      </c>
      <c r="DB7" s="39">
        <v>74.61</v>
      </c>
      <c r="DC7" s="39">
        <v>75.62</v>
      </c>
      <c r="DD7" s="39">
        <v>75.91</v>
      </c>
      <c r="DE7" s="39">
        <v>75.010000000000005</v>
      </c>
      <c r="DF7" s="39">
        <v>72.959999999999994</v>
      </c>
      <c r="DG7" s="39">
        <v>89.92</v>
      </c>
      <c r="DH7" s="39">
        <v>45.07</v>
      </c>
      <c r="DI7" s="39">
        <v>46.38</v>
      </c>
      <c r="DJ7" s="39">
        <v>45.4</v>
      </c>
      <c r="DK7" s="39">
        <v>45.25</v>
      </c>
      <c r="DL7" s="39">
        <v>46.87</v>
      </c>
      <c r="DM7" s="39">
        <v>50.44</v>
      </c>
      <c r="DN7" s="39">
        <v>51.44</v>
      </c>
      <c r="DO7" s="39">
        <v>52.4</v>
      </c>
      <c r="DP7" s="39">
        <v>51.89</v>
      </c>
      <c r="DQ7" s="39">
        <v>54.09</v>
      </c>
      <c r="DR7" s="39">
        <v>48.85</v>
      </c>
      <c r="DS7" s="39">
        <v>46.72</v>
      </c>
      <c r="DT7" s="39">
        <v>49.62</v>
      </c>
      <c r="DU7" s="39">
        <v>37.1</v>
      </c>
      <c r="DV7" s="39">
        <v>38.94</v>
      </c>
      <c r="DW7" s="39">
        <v>40.31</v>
      </c>
      <c r="DX7" s="39">
        <v>9.64</v>
      </c>
      <c r="DY7" s="39">
        <v>11.68</v>
      </c>
      <c r="DZ7" s="39">
        <v>14.01</v>
      </c>
      <c r="EA7" s="39">
        <v>14.74</v>
      </c>
      <c r="EB7" s="39">
        <v>18.68</v>
      </c>
      <c r="EC7" s="39">
        <v>17.8</v>
      </c>
      <c r="ED7" s="39">
        <v>0</v>
      </c>
      <c r="EE7" s="39">
        <v>0</v>
      </c>
      <c r="EF7" s="39">
        <v>0.19</v>
      </c>
      <c r="EG7" s="39">
        <v>0.84</v>
      </c>
      <c r="EH7" s="39">
        <v>7.0000000000000007E-2</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緑川 貴博</cp:lastModifiedBy>
  <cp:lastPrinted>2020-01-28T01:02:57Z</cp:lastPrinted>
  <dcterms:created xsi:type="dcterms:W3CDTF">2019-12-05T04:10:43Z</dcterms:created>
  <dcterms:modified xsi:type="dcterms:W3CDTF">2020-01-28T02:59:23Z</dcterms:modified>
  <cp:category/>
</cp:coreProperties>
</file>